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docs.live.net/29907e6c4c3750d8/Mkrx/5.Nomina/Liquidaciones/Requisitos Desvinculacion/Requisitos/2026/Liquidacion/"/>
    </mc:Choice>
  </mc:AlternateContent>
  <xr:revisionPtr revIDLastSave="25" documentId="13_ncr:1_{88593418-52F0-4EBF-B05B-B9C4E611B62C}" xr6:coauthVersionLast="47" xr6:coauthVersionMax="47" xr10:uidLastSave="{6BDADF7C-AE2D-4214-A50C-D134E882DCD6}"/>
  <workbookProtection workbookAlgorithmName="SHA-512" workbookHashValue="X7LMIxwSmRfdC4ssNfNvhTgnik1B2dD0h0DwAhb8A90mc3YN+MaVGZDbXz6xcoXol8L/RfSpFedpJ0Sp2mhzEA==" workbookSaltValue="J8s/r14XnE8JatFlAHfHxw==" workbookSpinCount="100000" lockStructure="1"/>
  <bookViews>
    <workbookView xWindow="4680" yWindow="1110" windowWidth="23820" windowHeight="14025" xr2:uid="{6F350238-5727-42C2-9CAA-DFB4FD084EE2}"/>
  </bookViews>
  <sheets>
    <sheet name="Hoja Requisitos GENERAL" sheetId="1" r:id="rId1"/>
    <sheet name="BOT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 l="1"/>
  <c r="B26" i="2"/>
  <c r="B19" i="2"/>
  <c r="G60" i="1"/>
  <c r="N54" i="1"/>
  <c r="E54" i="1" s="1"/>
  <c r="N52" i="1"/>
  <c r="E52" i="1" s="1"/>
  <c r="N48" i="1"/>
  <c r="D48" i="1" s="1"/>
  <c r="N44" i="1"/>
  <c r="D44" i="1" s="1"/>
  <c r="N40" i="1"/>
  <c r="D40" i="1" s="1"/>
  <c r="N38" i="1"/>
  <c r="D38" i="1" s="1"/>
  <c r="N35" i="1"/>
  <c r="D35" i="1" s="1"/>
  <c r="N33" i="1"/>
  <c r="E33" i="1" s="1"/>
  <c r="N31" i="1"/>
  <c r="E31" i="1" s="1"/>
</calcChain>
</file>

<file path=xl/sharedStrings.xml><?xml version="1.0" encoding="utf-8"?>
<sst xmlns="http://schemas.openxmlformats.org/spreadsheetml/2006/main" count="148" uniqueCount="138">
  <si>
    <t>UNIDAD DE TALENTO HUMANO</t>
  </si>
  <si>
    <t>REQUISITOS DE SALIDA PARA PERSONAL:
ACADÉMICO, APOYO ACADÉMICO, ADMINISTRATIVO Y CÓDIGO DE TRABAJO</t>
  </si>
  <si>
    <t>MATRIZ</t>
  </si>
  <si>
    <t>APELLIDOS Y NOMBRES:</t>
  </si>
  <si>
    <t>No. DE CÉDULA:</t>
  </si>
  <si>
    <t>UNIDAD / DEPARTAMENTO:</t>
  </si>
  <si>
    <t xml:space="preserve">CARGO: </t>
  </si>
  <si>
    <t>CARGA HORARIA SEMANAL (DOCENTES):</t>
  </si>
  <si>
    <t>FECHA DE SALIDA:</t>
  </si>
  <si>
    <t>TELÉFONO:</t>
  </si>
  <si>
    <t>CORREO ELECTRÓNICO PERSONAL:</t>
  </si>
  <si>
    <t>ENTREGA</t>
  </si>
  <si>
    <t>Nro.</t>
  </si>
  <si>
    <t>DOCUMENTACIÓN OBLIGATORIA</t>
  </si>
  <si>
    <t>Instrumentos ha ser presentados a UTHM por el personal saliente.</t>
  </si>
  <si>
    <t>Constancia de otorgamiento de la declaración patrimonial - Fin de gestión. (Colocando la fecha de fin de gestión)</t>
  </si>
  <si>
    <t>Informe de gestión con la aprobación (firma) del Director de Unidad/Departamento. El formato se encuentra en:</t>
  </si>
  <si>
    <t>https://uth.espe.edu.ec/procedimientos-uth/</t>
  </si>
  <si>
    <t>DOCUMENTACIÓN FACULTATIVA</t>
  </si>
  <si>
    <t>NO APLICA</t>
  </si>
  <si>
    <r>
      <t xml:space="preserve">Comprobante de deposito, en caso de haber mantenido deuda pendiente con la Universidad en los siguientes aspectos:
</t>
    </r>
    <r>
      <rPr>
        <b/>
        <sz val="9"/>
        <color rgb="FF000000"/>
        <rFont val="Times New Roman"/>
        <family val="1"/>
      </rPr>
      <t xml:space="preserve">a) </t>
    </r>
    <r>
      <rPr>
        <sz val="9"/>
        <color rgb="FF000000"/>
        <rFont val="Times New Roman"/>
        <family val="1"/>
      </rPr>
      <t xml:space="preserve">Académicos                              </t>
    </r>
    <r>
      <rPr>
        <b/>
        <sz val="9"/>
        <color rgb="FF000000"/>
        <rFont val="Times New Roman"/>
        <family val="1"/>
      </rPr>
      <t xml:space="preserve">b) </t>
    </r>
    <r>
      <rPr>
        <sz val="9"/>
        <color rgb="FF000000"/>
        <rFont val="Times New Roman"/>
        <family val="1"/>
      </rPr>
      <t xml:space="preserve">Carnet
</t>
    </r>
    <r>
      <rPr>
        <b/>
        <sz val="9"/>
        <color rgb="FF000000"/>
        <rFont val="Times New Roman"/>
        <family val="1"/>
      </rPr>
      <t>c)</t>
    </r>
    <r>
      <rPr>
        <sz val="9"/>
        <color rgb="FF000000"/>
        <rFont val="Times New Roman"/>
        <family val="1"/>
      </rPr>
      <t xml:space="preserve"> Uniformes                                 </t>
    </r>
    <r>
      <rPr>
        <b/>
        <sz val="9"/>
        <color rgb="FF000000"/>
        <rFont val="Times New Roman"/>
        <family val="1"/>
      </rPr>
      <t xml:space="preserve">d) </t>
    </r>
    <r>
      <rPr>
        <sz val="9"/>
        <color rgb="FF000000"/>
        <rFont val="Times New Roman"/>
        <family val="1"/>
      </rPr>
      <t>Bienes</t>
    </r>
  </si>
  <si>
    <t>PAZ Y SALVO DE LA UNIVERSIDAD DE LAS FUERZAS ARMADAS ESPE</t>
  </si>
  <si>
    <r>
      <t xml:space="preserve">EL PAZ Y SALVO </t>
    </r>
    <r>
      <rPr>
        <b/>
        <u/>
        <sz val="9"/>
        <color rgb="FFFFFF00"/>
        <rFont val="Times New Roman"/>
        <family val="1"/>
      </rPr>
      <t>NO ES AUTOMÁTICO</t>
    </r>
    <r>
      <rPr>
        <b/>
        <sz val="9"/>
        <color rgb="FFFFFF00"/>
        <rFont val="Times New Roman"/>
        <family val="1"/>
      </rPr>
      <t xml:space="preserve">, DEPENDE </t>
    </r>
    <r>
      <rPr>
        <b/>
        <u/>
        <sz val="9"/>
        <color rgb="FFFFFF00"/>
        <rFont val="Times New Roman"/>
        <family val="1"/>
      </rPr>
      <t>DIRECTAMENTE</t>
    </r>
    <r>
      <rPr>
        <b/>
        <sz val="9"/>
        <color rgb="FFFFFF00"/>
        <rFont val="Times New Roman"/>
        <family val="1"/>
      </rPr>
      <t xml:space="preserve"> DEL SERVIDOR SALIENTE</t>
    </r>
  </si>
  <si>
    <r>
      <t xml:space="preserve">Además </t>
    </r>
    <r>
      <rPr>
        <b/>
        <u/>
        <sz val="10"/>
        <color rgb="FF000000"/>
        <rFont val="Times New Roman"/>
        <family val="1"/>
      </rPr>
      <t>puede visualizar donde se encuentra el proceso</t>
    </r>
    <r>
      <rPr>
        <sz val="10"/>
        <color rgb="FF000000"/>
        <rFont val="Times New Roman"/>
        <family val="1"/>
      </rPr>
      <t xml:space="preserve"> en el micrositio de Talento Humano:</t>
    </r>
  </si>
  <si>
    <t>o dando Clic aquí</t>
  </si>
  <si>
    <t>DEPENDENCIAS Y RESPONSABLES DE INGRESO DE INFORMACIÓN EN PAZ Y SALVO</t>
  </si>
  <si>
    <t>a)</t>
  </si>
  <si>
    <r>
      <t xml:space="preserve">Ingreso al Sistema Institucional de cuentas por cobrar en los sistemas financieros de la Institución (de existir), por parte de la </t>
    </r>
    <r>
      <rPr>
        <b/>
        <sz val="9"/>
        <color rgb="FF000000"/>
        <rFont val="Times New Roman"/>
        <family val="1"/>
      </rPr>
      <t>Unidad Financiera.</t>
    </r>
  </si>
  <si>
    <t>1)</t>
  </si>
  <si>
    <t>Verificación de cuentas por cobrar en el sistema ESIGEF de la Universidad (Viáticos/Caja chica/Becas)</t>
  </si>
  <si>
    <t>2)</t>
  </si>
  <si>
    <t>Verificación de cuentas por cobrar en los sistemas de matrículas BANNER y Escolásticos de la Universidad (Ingles/MED/Presencial)</t>
  </si>
  <si>
    <t>b)</t>
  </si>
  <si>
    <r>
      <t>Ingreso al Sistema Institucional de información relacionada a la liquidación de uniforme o ropa de trabajo de la Institución</t>
    </r>
    <r>
      <rPr>
        <b/>
        <sz val="9"/>
        <color rgb="FF000000"/>
        <rFont val="Times New Roman"/>
        <family val="1"/>
      </rPr>
      <t xml:space="preserve"> (NO APLICA para </t>
    </r>
    <r>
      <rPr>
        <b/>
        <u/>
        <sz val="9"/>
        <color rgb="FF000000"/>
        <rFont val="Times New Roman"/>
        <family val="1"/>
      </rPr>
      <t>personal académico y de apoyo académico</t>
    </r>
    <r>
      <rPr>
        <b/>
        <sz val="9"/>
        <color rgb="FF000000"/>
        <rFont val="Times New Roman"/>
        <family val="1"/>
      </rPr>
      <t>).</t>
    </r>
    <r>
      <rPr>
        <sz val="9"/>
        <color rgb="FF000000"/>
        <rFont val="Times New Roman"/>
        <family val="1"/>
      </rPr>
      <t xml:space="preserve">
Se </t>
    </r>
    <r>
      <rPr>
        <b/>
        <u/>
        <sz val="9"/>
        <color rgb="FF000000"/>
        <rFont val="Times New Roman"/>
        <family val="1"/>
      </rPr>
      <t>debe</t>
    </r>
    <r>
      <rPr>
        <sz val="9"/>
        <color rgb="FF000000"/>
        <rFont val="Times New Roman"/>
        <family val="1"/>
      </rPr>
      <t xml:space="preserve"> comunicar para consultar sobre el procedimiento a realizar con:</t>
    </r>
  </si>
  <si>
    <t>c)</t>
  </si>
  <si>
    <r>
      <t xml:space="preserve">Ingreso al Sistema Institucional de información relacionada a la liquidación de vacaciones, </t>
    </r>
    <r>
      <rPr>
        <b/>
        <sz val="9"/>
        <color rgb="FF000000"/>
        <rFont val="Times New Roman"/>
        <family val="1"/>
      </rPr>
      <t>Talento Humano.</t>
    </r>
  </si>
  <si>
    <r>
      <rPr>
        <b/>
        <sz val="9"/>
        <color rgb="FF000000"/>
        <rFont val="Times New Roman"/>
        <family val="1"/>
      </rPr>
      <t xml:space="preserve">1) </t>
    </r>
    <r>
      <rPr>
        <sz val="9"/>
        <color rgb="FF000000"/>
        <rFont val="Times New Roman"/>
        <family val="1"/>
      </rPr>
      <t xml:space="preserve">Para el personal académico, apoyo académico, código de trabajo, administrativos, se </t>
    </r>
    <r>
      <rPr>
        <b/>
        <u/>
        <sz val="9"/>
        <color rgb="FF000000"/>
        <rFont val="Times New Roman"/>
        <family val="1"/>
      </rPr>
      <t>debe</t>
    </r>
    <r>
      <rPr>
        <sz val="9"/>
        <color rgb="FF000000"/>
        <rFont val="Times New Roman"/>
        <family val="1"/>
      </rPr>
      <t xml:space="preserve"> comunicar con la siguiente responsable:</t>
    </r>
  </si>
  <si>
    <t>d)</t>
  </si>
  <si>
    <r>
      <t xml:space="preserve">Ingreso al Sistema Institucional de información relacionada al certificado de obligaciones pertenecientes de la Unidad de Logística.
Se </t>
    </r>
    <r>
      <rPr>
        <b/>
        <i/>
        <u/>
        <sz val="9"/>
        <color rgb="FF000000"/>
        <rFont val="Times New Roman"/>
        <family val="1"/>
      </rPr>
      <t>debe</t>
    </r>
    <r>
      <rPr>
        <i/>
        <sz val="9"/>
        <color rgb="FF000000"/>
        <rFont val="Times New Roman"/>
        <family val="1"/>
      </rPr>
      <t xml:space="preserve"> comunicar para consultar sobre el procedimiento a realizar con:</t>
    </r>
  </si>
  <si>
    <r>
      <rPr>
        <b/>
        <sz val="9"/>
        <color rgb="FF000000"/>
        <rFont val="Times New Roman"/>
        <family val="1"/>
      </rPr>
      <t>1)</t>
    </r>
    <r>
      <rPr>
        <sz val="9"/>
        <color rgb="FF000000"/>
        <rFont val="Times New Roman"/>
        <family val="1"/>
      </rPr>
      <t xml:space="preserve"> No poseer bienes.</t>
    </r>
  </si>
  <si>
    <r>
      <rPr>
        <b/>
        <sz val="9"/>
        <color rgb="FF000000"/>
        <rFont val="Times New Roman"/>
        <family val="1"/>
      </rPr>
      <t xml:space="preserve">2) </t>
    </r>
    <r>
      <rPr>
        <sz val="9"/>
        <color rgb="FF000000"/>
        <rFont val="Times New Roman"/>
        <family val="1"/>
      </rPr>
      <t>No poseer actividades pendientes en Administración de Contratos o pasajes aéreos.</t>
    </r>
  </si>
  <si>
    <t>e)</t>
  </si>
  <si>
    <r>
      <t xml:space="preserve">Ingreso al Sistema Institucional de información relacionada a la entrega de Carnet Institucional, se </t>
    </r>
    <r>
      <rPr>
        <b/>
        <u/>
        <sz val="10"/>
        <color rgb="FF000000"/>
        <rFont val="Times New Roman"/>
        <family val="1"/>
      </rPr>
      <t>debe</t>
    </r>
    <r>
      <rPr>
        <sz val="10"/>
        <color rgb="FF000000"/>
        <rFont val="Times New Roman"/>
        <family val="1"/>
      </rPr>
      <t xml:space="preserve"> comunicar con el siguiente responsable:</t>
    </r>
  </si>
  <si>
    <r>
      <rPr>
        <b/>
        <sz val="9"/>
        <color rgb="FF000000"/>
        <rFont val="Times New Roman"/>
        <family val="1"/>
      </rPr>
      <t>1)</t>
    </r>
    <r>
      <rPr>
        <sz val="9"/>
        <color rgb="FF000000"/>
        <rFont val="Times New Roman"/>
        <family val="1"/>
      </rPr>
      <t xml:space="preserve"> En caso de </t>
    </r>
    <r>
      <rPr>
        <b/>
        <sz val="9"/>
        <color rgb="FF000000"/>
        <rFont val="Times New Roman"/>
        <family val="1"/>
      </rPr>
      <t>NO</t>
    </r>
    <r>
      <rPr>
        <sz val="9"/>
        <color rgb="FF000000"/>
        <rFont val="Times New Roman"/>
        <family val="1"/>
      </rPr>
      <t xml:space="preserve"> haber recibido el carnet – Solicitar el paso en el sistema.</t>
    </r>
  </si>
  <si>
    <r>
      <rPr>
        <b/>
        <sz val="9"/>
        <color rgb="FF000000"/>
        <rFont val="Times New Roman"/>
        <family val="1"/>
      </rPr>
      <t xml:space="preserve">2) </t>
    </r>
    <r>
      <rPr>
        <sz val="9"/>
        <color rgb="FF000000"/>
        <rFont val="Times New Roman"/>
        <family val="1"/>
      </rPr>
      <t>En caso de pérdida de Carnet Institucional, entregar la copia de la factura de pago para hacer el paso en el sistema.</t>
    </r>
  </si>
  <si>
    <t>f)</t>
  </si>
  <si>
    <r>
      <t xml:space="preserve">Ingreso al Sistema Institucional de información relacionada al la entrega de documentación electrónica, física y Sistema Quipux, Secretaría General. Se </t>
    </r>
    <r>
      <rPr>
        <b/>
        <u/>
        <sz val="10"/>
        <color rgb="FF000000"/>
        <rFont val="Times New Roman"/>
        <family val="1"/>
      </rPr>
      <t>debe</t>
    </r>
    <r>
      <rPr>
        <sz val="10"/>
        <color rgb="FF000000"/>
        <rFont val="Times New Roman"/>
        <family val="1"/>
      </rPr>
      <t xml:space="preserve"> comunicar para consultar sobre el procedimiento a realizar con:</t>
    </r>
  </si>
  <si>
    <r>
      <rPr>
        <b/>
        <sz val="9"/>
        <color rgb="FF000000"/>
        <rFont val="Times New Roman"/>
        <family val="1"/>
      </rPr>
      <t xml:space="preserve">1) </t>
    </r>
    <r>
      <rPr>
        <sz val="9"/>
        <color rgb="FF000000"/>
        <rFont val="Times New Roman"/>
        <family val="1"/>
      </rPr>
      <t>Verificación de acta entrega/recepción de archivos físicos (Realizada por Unidad/Departamento)</t>
    </r>
  </si>
  <si>
    <r>
      <rPr>
        <b/>
        <sz val="9"/>
        <color rgb="FF000000"/>
        <rFont val="Times New Roman"/>
        <family val="1"/>
      </rPr>
      <t>2)</t>
    </r>
    <r>
      <rPr>
        <sz val="9"/>
        <color rgb="FF000000"/>
        <rFont val="Times New Roman"/>
        <family val="1"/>
      </rPr>
      <t xml:space="preserve"> Revisión del sistema Quipux (documentación archivada en carpetas virtuales, sin pendientes)</t>
    </r>
  </si>
  <si>
    <t>INFORMACIÓN IMPORTANTE A TOMAR EN CUENTA</t>
  </si>
  <si>
    <t>3)</t>
  </si>
  <si>
    <t>4)</t>
  </si>
  <si>
    <t>El paz y salvo fue actualizado al 30/09/2025 a fin de que todas las áreas puedan ser atendidas a la vez, en caso de que su salida sea anterior a dicha fecha su paz y salvo sigue siendo en orden lineal, por lo que deberá realizar el seguimiento en la página de Talento Humano, que fue detallada anteriormente. Se debe igualmente comunicar con los encargados hasta la finalización del proceso para la entrega de documentación.</t>
  </si>
  <si>
    <r>
      <t xml:space="preserve">SE RECUERDA: </t>
    </r>
    <r>
      <rPr>
        <b/>
        <u/>
        <sz val="9"/>
        <color rgb="FFFFFF00"/>
        <rFont val="Times New Roman"/>
        <family val="1"/>
      </rPr>
      <t>DE NO SEGUIR ESTAS INSTRUCCIONES</t>
    </r>
    <r>
      <rPr>
        <b/>
        <sz val="9"/>
        <color rgb="FFFFFF00"/>
        <rFont val="Times New Roman"/>
        <family val="1"/>
      </rPr>
      <t xml:space="preserve"> PROVOCARÁ RETRASOS INNECESARIOS PARA LA CULMINACIÓN DEL TRÁMITE.</t>
    </r>
  </si>
  <si>
    <t>ENTREGADO POR</t>
  </si>
  <si>
    <t>RECIBIDO POR</t>
  </si>
  <si>
    <t>Firma:</t>
  </si>
  <si>
    <t>Apellidos y Nombres</t>
  </si>
  <si>
    <t>LATACUNGA</t>
  </si>
  <si>
    <t>SANTO DOMINGO</t>
  </si>
  <si>
    <t>SALINAS</t>
  </si>
  <si>
    <t>MC</t>
  </si>
  <si>
    <t>MD</t>
  </si>
  <si>
    <r>
      <t xml:space="preserve">Ing. Edison Sosa al teléfono 3989400, Ext. </t>
    </r>
    <r>
      <rPr>
        <b/>
        <i/>
        <sz val="9"/>
        <color rgb="FF000000"/>
        <rFont val="Times New Roman"/>
        <family val="1"/>
      </rPr>
      <t>3080</t>
    </r>
    <r>
      <rPr>
        <i/>
        <sz val="9"/>
        <color rgb="FF000000"/>
        <rFont val="Times New Roman"/>
        <family val="1"/>
      </rPr>
      <t xml:space="preserve"> o al correo electrónico </t>
    </r>
    <r>
      <rPr>
        <b/>
        <i/>
        <sz val="9"/>
        <color rgb="FF000000"/>
        <rFont val="Times New Roman"/>
        <family val="1"/>
      </rPr>
      <t>easosa@espe.edu.ec</t>
    </r>
  </si>
  <si>
    <t>ME</t>
  </si>
  <si>
    <r>
      <t xml:space="preserve">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</si>
  <si>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MF</t>
  </si>
  <si>
    <r>
      <t xml:space="preserve">Área de Archivo al teléfono 3989400, Ext. </t>
    </r>
    <r>
      <rPr>
        <b/>
        <i/>
        <sz val="9"/>
        <color rgb="FF000000"/>
        <rFont val="Times New Roman"/>
        <family val="1"/>
      </rPr>
      <t>1056</t>
    </r>
    <r>
      <rPr>
        <i/>
        <sz val="9"/>
        <color rgb="FF000000"/>
        <rFont val="Times New Roman"/>
        <family val="1"/>
      </rPr>
      <t xml:space="preserve"> o al correo electrónico </t>
    </r>
    <r>
      <rPr>
        <b/>
        <i/>
        <sz val="9"/>
        <color rgb="FF000000"/>
        <rFont val="Times New Roman"/>
        <family val="1"/>
      </rPr>
      <t>archivo@espe.edu.ec</t>
    </r>
  </si>
  <si>
    <t>MA1</t>
  </si>
  <si>
    <t>Se puede realizar el seguimiento con la Unidad Financiera al teléfono 3989400, Ext. 3061 o al correo wgsagasti@espe.edu.ec</t>
  </si>
  <si>
    <t>MA2</t>
  </si>
  <si>
    <t>MB</t>
  </si>
  <si>
    <t>Dra. Jomara Flores al teléfono 3989400, Ext. 3025 o al correo electrónico jkflores@espe.edu.ec</t>
  </si>
  <si>
    <t>LC</t>
  </si>
  <si>
    <t>LD</t>
  </si>
  <si>
    <r>
      <rPr>
        <i/>
        <sz val="9"/>
        <color rgb="FF000000"/>
        <rFont val="Times New Roman"/>
        <family val="1"/>
      </rPr>
      <t xml:space="preserve">Ing. Claudio Claudio Johana 3989400, Ext. (5) 4161 o al correo electrónico </t>
    </r>
    <r>
      <rPr>
        <b/>
        <i/>
        <sz val="9"/>
        <color rgb="FF000000"/>
        <rFont val="Times New Roman"/>
        <family val="1"/>
      </rPr>
      <t>jeclaudio@espe.edu.ec</t>
    </r>
  </si>
  <si>
    <t>LE</t>
  </si>
  <si>
    <r>
      <t>Ing. Marcelo González, al teléfono 3989400, Ext. (5)</t>
    </r>
    <r>
      <rPr>
        <b/>
        <i/>
        <sz val="9"/>
        <color rgb="FF000000"/>
        <rFont val="Times New Roman"/>
        <family val="1"/>
      </rPr>
      <t>4154</t>
    </r>
    <r>
      <rPr>
        <i/>
        <sz val="9"/>
        <color rgb="FF000000"/>
        <rFont val="Times New Roman"/>
        <family val="1"/>
      </rPr>
      <t xml:space="preserve"> o al correo electrónico smgonzalez2@espe.edu.ec</t>
    </r>
  </si>
  <si>
    <t>LF</t>
  </si>
  <si>
    <r>
      <t>Ing. Julio Amores, al teléfono 0958625734, 3989400 Ext. (5)</t>
    </r>
    <r>
      <rPr>
        <b/>
        <i/>
        <sz val="9"/>
        <color rgb="FF000000"/>
        <rFont val="Times New Roman"/>
        <family val="1"/>
      </rPr>
      <t>4420</t>
    </r>
    <r>
      <rPr>
        <i/>
        <sz val="9"/>
        <color rgb="FF000000"/>
        <rFont val="Times New Roman"/>
        <family val="1"/>
      </rPr>
      <t xml:space="preserve"> o al correo electrónico jcamores@espe.edu.ec</t>
    </r>
  </si>
  <si>
    <t>LA1</t>
  </si>
  <si>
    <t>Se debe realizar el seguimiento con la Unidad Financiera al teléfono 032810206, Ext. 4186 o al correo amrobayo@espe.edu.ec</t>
  </si>
  <si>
    <t>LA2</t>
  </si>
  <si>
    <t>LB</t>
  </si>
  <si>
    <t>Ing. Marcelo González, al teléfono 3989400, Ext. (5)4154 o al correo electrónico smgonzalez2@espe.edu.ec</t>
  </si>
  <si>
    <t>SC</t>
  </si>
  <si>
    <t>SD</t>
  </si>
  <si>
    <r>
      <rPr>
        <i/>
        <sz val="9"/>
        <color rgb="FF000000"/>
        <rFont val="Times New Roman"/>
        <family val="1"/>
      </rPr>
      <t xml:space="preserve">Ing. Jose Luis Luna al teléfono 3989400, Ext. </t>
    </r>
    <r>
      <rPr>
        <b/>
        <i/>
        <sz val="9"/>
        <color rgb="FF000000"/>
        <rFont val="Times New Roman"/>
        <family val="1"/>
      </rPr>
      <t>4945</t>
    </r>
    <r>
      <rPr>
        <i/>
        <sz val="9"/>
        <color rgb="FF000000"/>
        <rFont val="Times New Roman"/>
        <family val="1"/>
      </rPr>
      <t xml:space="preserve"> o al correo electrónico jlluna1</t>
    </r>
    <r>
      <rPr>
        <b/>
        <i/>
        <sz val="9"/>
        <color rgb="FF000000"/>
        <rFont val="Times New Roman"/>
        <family val="1"/>
      </rPr>
      <t>@espe.edu.ec</t>
    </r>
  </si>
  <si>
    <t>SE</t>
  </si>
  <si>
    <t>SF</t>
  </si>
  <si>
    <t>SA1</t>
  </si>
  <si>
    <t>SA2</t>
  </si>
  <si>
    <t>SB</t>
  </si>
  <si>
    <t>Ing. Iguago Vivas David Andres al teléfono 3989400, Ext. 4917 o al correo electrónico daiguago@espe.edu.ec</t>
  </si>
  <si>
    <t>SLC</t>
  </si>
  <si>
    <t>SLD</t>
  </si>
  <si>
    <t>SLE</t>
  </si>
  <si>
    <r>
      <t xml:space="preserve">Área de Carnetización con 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</si>
  <si>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SLF</t>
  </si>
  <si>
    <t>SL1</t>
  </si>
  <si>
    <t>SL2</t>
  </si>
  <si>
    <t>SLB</t>
  </si>
  <si>
    <t>MO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</si>
  <si>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 los correos electrónicos de Talento Humano </t>
    </r>
    <r>
      <rPr>
        <sz val="10"/>
        <color rgb="FF000000"/>
        <rFont val="Times New Roman"/>
        <family val="1"/>
      </rPr>
      <t>(</t>
    </r>
    <r>
      <rPr>
        <sz val="10"/>
        <color rgb="FF0B00F0"/>
        <rFont val="Times New Roman"/>
        <family val="1"/>
      </rPr>
      <t>nomina@espe.edu.ec / uth-gestion@espe.edu.ec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</si>
  <si>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LO</t>
  </si>
  <si>
    <r>
      <t xml:space="preserve">La UTH tramitará el pago de la liquidación de haberes </t>
    </r>
    <r>
      <rPr>
        <u/>
        <sz val="10"/>
        <color rgb="FF000000"/>
        <rFont val="Times New Roman"/>
        <family val="1"/>
      </rPr>
      <t>únicamente</t>
    </r>
    <r>
      <rPr>
        <sz val="10"/>
        <color rgb="FF000000"/>
        <rFont val="Times New Roman"/>
        <family val="1"/>
      </rPr>
      <t xml:space="preserve"> si la documentación detallada en los numerales del 1 al 7 se encuentra </t>
    </r>
    <r>
      <rPr>
        <b/>
        <sz val="10"/>
        <color rgb="FF000000"/>
        <rFont val="Times New Roman"/>
        <family val="1"/>
      </rPr>
      <t xml:space="preserve">completa y remitida al correo electrónico de Talento Humano de su Sede/Extensión/Unidad Académica Especial </t>
    </r>
    <r>
      <rPr>
        <sz val="10"/>
        <color rgb="FF000000"/>
        <rFont val="Times New Roman"/>
        <family val="1"/>
      </rPr>
      <t>(</t>
    </r>
    <r>
      <rPr>
        <sz val="10"/>
        <color rgb="FF0B00F0"/>
        <rFont val="Times New Roman"/>
        <family val="1"/>
      </rPr>
      <t>th-el@espe.edu.ec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</si>
  <si>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SDO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</si>
  <si>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mlvilla@espe.edu.ec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</si>
  <si>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SLO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</si>
  <si>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seflores1@espe.edu.ec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</si>
  <si>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MO2</t>
  </si>
  <si>
    <t>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t>
  </si>
  <si>
    <t>LO2</t>
  </si>
  <si>
    <r>
      <t xml:space="preserve">Esta lista de requisitos es válida para el personal que se haya desvinculado a </t>
    </r>
    <r>
      <rPr>
        <b/>
        <u/>
        <sz val="10"/>
        <color rgb="FF000000"/>
        <rFont val="Times New Roman"/>
        <family val="1"/>
      </rPr>
      <t>partir de junio del 2024</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</si>
  <si>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SDO2</t>
  </si>
  <si>
    <t>SLO2</t>
  </si>
  <si>
    <r>
      <t xml:space="preserve">Esta lista de requisitos es válida para el personal que se haya desvinculado a </t>
    </r>
    <r>
      <rPr>
        <b/>
        <u/>
        <sz val="10"/>
        <color rgb="FF000000"/>
        <rFont val="Times New Roman"/>
        <family val="1"/>
      </rPr>
      <t>partir de octubre del 2025</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</si>
  <si>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X</t>
  </si>
  <si>
    <t>Elaborado por: Marco Guerra León, Maekrix</t>
  </si>
  <si>
    <t>Hoja de requisitos de salida de personal debidamente completa y legalizada.</t>
  </si>
  <si>
    <r>
      <t xml:space="preserve">El personal de </t>
    </r>
    <r>
      <rPr>
        <b/>
        <u/>
        <sz val="9"/>
        <color rgb="FF000000"/>
        <rFont val="Times New Roman"/>
        <family val="1"/>
      </rPr>
      <t>nombramiento permanente. (LOSEP / LOES),</t>
    </r>
    <r>
      <rPr>
        <sz val="9"/>
        <color rgb="FF000000"/>
        <rFont val="Times New Roman"/>
        <family val="1"/>
      </rPr>
      <t xml:space="preserve"> presentará el certificado de no ser beneficiario de becas académicas, para lo cual debe comprar el derecho en tesorería y solicitar a la Secretaría de la Comisión de Becas en la Unidad de Registro (</t>
    </r>
    <r>
      <rPr>
        <b/>
        <sz val="9"/>
        <color rgb="FF000000"/>
        <rFont val="Times New Roman"/>
        <family val="1"/>
      </rPr>
      <t>mkbenavides@espe.edu.ec</t>
    </r>
    <r>
      <rPr>
        <sz val="9"/>
        <color rgb="FF000000"/>
        <rFont val="Times New Roman"/>
        <family val="1"/>
      </rPr>
      <t>) [Académico(TP/MT/TC)/Apoyo académico y Administrativos]</t>
    </r>
  </si>
  <si>
    <t>Ing. Juan Jose Larrea / Ing. Lucia Flores, al teléfono 3989400, Ext. 4151 o al correo electrónico jjlarrea@espe.edu.ec / afflores5@espe.edu.ec</t>
  </si>
  <si>
    <t>Notificación de finalización de contrato (Vicerrectorado Administrativo).</t>
  </si>
  <si>
    <r>
      <t xml:space="preserve">Para el personal académico, de apoyo académico y administrativo el uso de la </t>
    </r>
    <r>
      <rPr>
        <b/>
        <sz val="10"/>
        <color rgb="FF000000"/>
        <rFont val="Times New Roman"/>
        <family val="1"/>
      </rPr>
      <t>firma electrónica es obligatorio</t>
    </r>
    <r>
      <rPr>
        <sz val="10"/>
        <color rgb="FF000000"/>
        <rFont val="Times New Roman"/>
        <family val="1"/>
      </rPr>
      <t xml:space="preserve"> para la presentación de todos los documentos enlistados en el presente. Si no están legalizados los mismos </t>
    </r>
    <r>
      <rPr>
        <b/>
        <u/>
        <sz val="10"/>
        <color rgb="FF000000"/>
        <rFont val="Times New Roman"/>
        <family val="1"/>
      </rPr>
      <t>no se podrá continuar con el trámite.</t>
    </r>
    <r>
      <rPr>
        <sz val="10"/>
        <color rgb="FF000000"/>
        <rFont val="Times New Roman"/>
        <family val="1"/>
      </rPr>
      <t xml:space="preserve">
El trámite puede ser realizado 100% virtual una vez haya entregado cualquier bien físico (Bienes , Carnet)</t>
    </r>
  </si>
  <si>
    <r>
      <t xml:space="preserve">Una vez notificado al correo personal/institucional que el trámite del </t>
    </r>
    <r>
      <rPr>
        <b/>
        <sz val="10"/>
        <color rgb="FF000000"/>
        <rFont val="Times New Roman"/>
        <family val="1"/>
      </rPr>
      <t>PAZ Y SALVO</t>
    </r>
    <r>
      <rPr>
        <sz val="10"/>
        <color rgb="FF000000"/>
        <rFont val="Times New Roman"/>
        <family val="1"/>
      </rPr>
      <t xml:space="preserve"> </t>
    </r>
    <r>
      <rPr>
        <u/>
        <sz val="10"/>
        <color rgb="FF000000"/>
        <rFont val="Times New Roman"/>
        <family val="1"/>
      </rPr>
      <t>ha iniciado,</t>
    </r>
    <r>
      <rPr>
        <sz val="10"/>
        <color rgb="FF000000"/>
        <rFont val="Times New Roman"/>
        <family val="1"/>
      </rPr>
      <t xml:space="preserve"> es </t>
    </r>
    <r>
      <rPr>
        <b/>
        <u/>
        <sz val="10"/>
        <color rgb="FF000000"/>
        <rFont val="Times New Roman"/>
        <family val="1"/>
      </rPr>
      <t>responsabilidad</t>
    </r>
    <r>
      <rPr>
        <b/>
        <sz val="10"/>
        <color rgb="FF000000"/>
        <rFont val="Times New Roman"/>
        <family val="1"/>
      </rPr>
      <t xml:space="preserve"> del servidor saliente</t>
    </r>
    <r>
      <rPr>
        <sz val="10"/>
        <color rgb="FF000000"/>
        <rFont val="Times New Roman"/>
        <family val="1"/>
      </rPr>
      <t xml:space="preserve">, continuar con la generación del trámite </t>
    </r>
    <r>
      <rPr>
        <b/>
        <u/>
        <sz val="10"/>
        <color rgb="FF000000"/>
        <rFont val="Times New Roman"/>
        <family val="1"/>
      </rPr>
      <t>hasta su finalización</t>
    </r>
    <r>
      <rPr>
        <sz val="10"/>
        <color rgb="FF000000"/>
        <rFont val="Times New Roman"/>
        <family val="1"/>
      </rPr>
      <t xml:space="preserve">, a partir del </t>
    </r>
    <r>
      <rPr>
        <b/>
        <u/>
        <sz val="10"/>
        <color rgb="FF000000"/>
        <rFont val="Times New Roman"/>
        <family val="1"/>
      </rPr>
      <t>30/09/2025</t>
    </r>
    <r>
      <rPr>
        <sz val="10"/>
        <color rgb="FF000000"/>
        <rFont val="Times New Roman"/>
        <family val="1"/>
      </rPr>
      <t xml:space="preserve"> se realiza el ingreso de todas las Unidades al mismo tiempo conforme indica el siguiente listado de responsables. </t>
    </r>
    <r>
      <rPr>
        <b/>
        <u/>
        <sz val="10"/>
        <color rgb="FF000000"/>
        <rFont val="Times New Roman"/>
        <family val="1"/>
      </rPr>
      <t>No es necesario tener sistemas institucionales para realizar el proceso.</t>
    </r>
  </si>
  <si>
    <r>
      <rPr>
        <b/>
        <sz val="9"/>
        <color rgb="FF000000"/>
        <rFont val="Times New Roman"/>
        <family val="1"/>
      </rPr>
      <t>Reporte</t>
    </r>
    <r>
      <rPr>
        <sz val="9"/>
        <color rgb="FF000000"/>
        <rFont val="Times New Roman"/>
        <family val="1"/>
      </rPr>
      <t xml:space="preserve"> de PAZ Y SALVO, el mismo que puede ser generado colocando su información y la fecha de finalización. Se debe tomar en cuenta que este reporte únicamente aparece cuando se encuentra </t>
    </r>
    <r>
      <rPr>
        <b/>
        <sz val="9"/>
        <color rgb="FF000000"/>
        <rFont val="Times New Roman"/>
        <family val="1"/>
      </rPr>
      <t>FINALIZADO</t>
    </r>
    <r>
      <rPr>
        <sz val="9"/>
        <color rgb="FF000000"/>
        <rFont val="Times New Roman"/>
        <family val="1"/>
      </rPr>
      <t xml:space="preserve">, debe realizar la revisión del flujo en el micrositio de Talento Humano.
Es preciso informar que la </t>
    </r>
    <r>
      <rPr>
        <b/>
        <u/>
        <sz val="9"/>
        <color rgb="FF000000"/>
        <rFont val="Times New Roman"/>
        <family val="1"/>
      </rPr>
      <t>creación</t>
    </r>
    <r>
      <rPr>
        <sz val="9"/>
        <color rgb="FF000000"/>
        <rFont val="Times New Roman"/>
        <family val="1"/>
      </rPr>
      <t xml:space="preserve"> del Paz y Salvo se realiza dentro del sistema en el área de Nómina una vez que se recibe la autorización de aprobación de la renuncia o desvinculación, de la máxima autoridad.</t>
    </r>
  </si>
  <si>
    <r>
      <t xml:space="preserve">En caso de tener consultas o dudas referente al proceso, deberá comunicarse </t>
    </r>
    <r>
      <rPr>
        <b/>
        <sz val="9"/>
        <color rgb="FF000000"/>
        <rFont val="Times New Roman"/>
        <family val="1"/>
      </rPr>
      <t>únicamente</t>
    </r>
    <r>
      <rPr>
        <sz val="9"/>
        <color rgb="FF000000"/>
        <rFont val="Times New Roman"/>
        <family val="1"/>
      </rPr>
      <t xml:space="preserve"> a los correos: uth-gestion@espe.edu.ec / nomina@espe.edu.ec</t>
    </r>
  </si>
  <si>
    <t>https://uth.espe.edu.ec</t>
  </si>
  <si>
    <r>
      <t xml:space="preserve">Dra. Jomara Flores al teléfono 3989400, Ext. </t>
    </r>
    <r>
      <rPr>
        <b/>
        <i/>
        <sz val="9"/>
        <color rgb="FF000000"/>
        <rFont val="Times New Roman"/>
        <family val="1"/>
      </rPr>
      <t>3025</t>
    </r>
    <r>
      <rPr>
        <i/>
        <sz val="9"/>
        <color rgb="FF000000"/>
        <rFont val="Times New Roman"/>
        <family val="1"/>
      </rPr>
      <t xml:space="preserve"> o al correo electrónico </t>
    </r>
    <r>
      <rPr>
        <b/>
        <i/>
        <sz val="9"/>
        <color rgb="FF000000"/>
        <rFont val="Times New Roman"/>
        <family val="1"/>
      </rPr>
      <t>jkflores@espe.edu.ec</t>
    </r>
  </si>
  <si>
    <r>
      <t xml:space="preserve">Se puede realizar el seguimiento con la Unidad Financiera al teléfono 3989400, Ext. </t>
    </r>
    <r>
      <rPr>
        <b/>
        <i/>
        <sz val="9"/>
        <color rgb="FF000000"/>
        <rFont val="Times New Roman"/>
        <family val="1"/>
      </rPr>
      <t>3069</t>
    </r>
    <r>
      <rPr>
        <i/>
        <sz val="9"/>
        <color rgb="FF000000"/>
        <rFont val="Times New Roman"/>
        <family val="1"/>
      </rPr>
      <t xml:space="preserve"> o al correo </t>
    </r>
    <r>
      <rPr>
        <b/>
        <i/>
        <sz val="9"/>
        <color rgb="FF000000"/>
        <rFont val="Times New Roman"/>
        <family val="1"/>
      </rPr>
      <t>wgsagasti@espe.edu.ec</t>
    </r>
  </si>
  <si>
    <t>V.2026.02</t>
  </si>
  <si>
    <r>
      <t xml:space="preserve">Se puede realizar el seguimiento con la Unidad Financiera al teléfono 3989400, Ext. </t>
    </r>
    <r>
      <rPr>
        <b/>
        <i/>
        <sz val="9"/>
        <color rgb="FF000000"/>
        <rFont val="Times New Roman"/>
        <family val="1"/>
      </rPr>
      <t>3078</t>
    </r>
    <r>
      <rPr>
        <i/>
        <sz val="9"/>
        <color rgb="FF000000"/>
        <rFont val="Times New Roman"/>
        <family val="1"/>
      </rPr>
      <t xml:space="preserve"> o al correo </t>
    </r>
    <r>
      <rPr>
        <b/>
        <i/>
        <sz val="9"/>
        <color rgb="FF000000"/>
        <rFont val="Times New Roman"/>
        <family val="1"/>
      </rPr>
      <t>rmnavarrete2@espe.edu.ec</t>
    </r>
  </si>
  <si>
    <r>
      <t xml:space="preserve">Ing. Irene Cedeño, al teléfono 3989400, Ext. </t>
    </r>
    <r>
      <rPr>
        <b/>
        <i/>
        <sz val="9"/>
        <color rgb="FF000000"/>
        <rFont val="Times New Roman"/>
        <family val="1"/>
      </rPr>
      <t>3019 / 3026</t>
    </r>
    <r>
      <rPr>
        <i/>
        <sz val="9"/>
        <color rgb="FF000000"/>
        <rFont val="Times New Roman"/>
        <family val="1"/>
      </rPr>
      <t xml:space="preserve"> o al correo electrónico </t>
    </r>
    <r>
      <rPr>
        <b/>
        <i/>
        <sz val="9"/>
        <color rgb="FF000000"/>
        <rFont val="Times New Roman"/>
        <family val="1"/>
      </rPr>
      <t>permivacuth@espe.edu.ec</t>
    </r>
    <r>
      <rPr>
        <i/>
        <sz val="9"/>
        <color rgb="FF000000"/>
        <rFont val="Times New Roman"/>
        <family val="1"/>
      </rPr>
      <t xml:space="preserve"> </t>
    </r>
  </si>
  <si>
    <r>
      <t xml:space="preserve">Ing. Mayra Villa, al teléfono 3989400, Ext. </t>
    </r>
    <r>
      <rPr>
        <b/>
        <i/>
        <sz val="9"/>
        <color rgb="FF000000"/>
        <rFont val="Times New Roman"/>
        <family val="1"/>
      </rPr>
      <t>4920</t>
    </r>
    <r>
      <rPr>
        <i/>
        <sz val="9"/>
        <color rgb="FF000000"/>
        <rFont val="Times New Roman"/>
        <family val="1"/>
      </rPr>
      <t xml:space="preserve"> o al correo electrónico </t>
    </r>
    <r>
      <rPr>
        <b/>
        <i/>
        <sz val="9"/>
        <color rgb="FF000000"/>
        <rFont val="Times New Roman"/>
        <family val="1"/>
      </rPr>
      <t>mlvilla@espe.edu.ec</t>
    </r>
  </si>
  <si>
    <r>
      <t xml:space="preserve">Tgla. Iralda Acosta, al teléfono 3989400, Ext. </t>
    </r>
    <r>
      <rPr>
        <b/>
        <i/>
        <sz val="9"/>
        <color rgb="FF000000"/>
        <rFont val="Times New Roman"/>
        <family val="1"/>
      </rPr>
      <t>4920</t>
    </r>
    <r>
      <rPr>
        <i/>
        <sz val="9"/>
        <color rgb="FF000000"/>
        <rFont val="Times New Roman"/>
        <family val="1"/>
      </rPr>
      <t xml:space="preserve"> o al correo electrónico </t>
    </r>
    <r>
      <rPr>
        <b/>
        <i/>
        <sz val="9"/>
        <color rgb="FF000000"/>
        <rFont val="Times New Roman"/>
        <family val="1"/>
      </rPr>
      <t>ilacosta@espe.edu.ec</t>
    </r>
  </si>
  <si>
    <r>
      <t xml:space="preserve">Tgla. Aida Yaule, al teléfono 3989400, Ext. </t>
    </r>
    <r>
      <rPr>
        <b/>
        <i/>
        <sz val="9"/>
        <color rgb="FF000000"/>
        <rFont val="Times New Roman"/>
        <family val="1"/>
      </rPr>
      <t>4917</t>
    </r>
    <r>
      <rPr>
        <i/>
        <sz val="9"/>
        <color rgb="FF000000"/>
        <rFont val="Times New Roman"/>
        <family val="1"/>
      </rPr>
      <t xml:space="preserve"> o al correo electrónico </t>
    </r>
    <r>
      <rPr>
        <b/>
        <i/>
        <sz val="9"/>
        <color rgb="FF000000"/>
        <rFont val="Times New Roman"/>
        <family val="1"/>
      </rPr>
      <t>aayaule@espe.edu.ec</t>
    </r>
  </si>
  <si>
    <r>
      <t xml:space="preserve">Se puede realizar el seguimiento con la Unidad Financiera al teléfono 3989400, Ext. </t>
    </r>
    <r>
      <rPr>
        <b/>
        <i/>
        <sz val="9"/>
        <color rgb="FF000000"/>
        <rFont val="Times New Roman"/>
        <family val="1"/>
      </rPr>
      <t>3061</t>
    </r>
    <r>
      <rPr>
        <i/>
        <sz val="9"/>
        <color rgb="FF000000"/>
        <rFont val="Times New Roman"/>
        <family val="1"/>
      </rPr>
      <t xml:space="preserve"> o al correo </t>
    </r>
    <r>
      <rPr>
        <b/>
        <i/>
        <sz val="9"/>
        <color rgb="FF000000"/>
        <rFont val="Times New Roman"/>
        <family val="1"/>
      </rPr>
      <t>mecamacho@espe.edu.ec</t>
    </r>
  </si>
  <si>
    <r>
      <t xml:space="preserve">Ing. Shirley Flores, al teléfono 3989400, Ext. </t>
    </r>
    <r>
      <rPr>
        <b/>
        <i/>
        <sz val="9"/>
        <color rgb="FF000000"/>
        <rFont val="Times New Roman"/>
        <family val="1"/>
      </rPr>
      <t>4971</t>
    </r>
    <r>
      <rPr>
        <i/>
        <sz val="9"/>
        <color rgb="FF000000"/>
        <rFont val="Times New Roman"/>
        <family val="1"/>
      </rPr>
      <t xml:space="preserve"> o al correo electrónico seflores1@espe.edu.ec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</si>
</sst>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8" x14ac:knownFonts="1">
    <font>
      <sz val="10"/>
      <color rgb="FF000000"/>
      <name val="Times New Roman"/>
      <family val="1"/>
    </font>
    <font>
      <sz val="10"/>
      <color rgb="FF000000"/>
      <name val="Times New Roman"/>
      <family val="1"/>
    </font>
    <font>
      <sz val="11"/>
      <color rgb="FF000000"/>
      <name val="Times New Roman"/>
      <family val="1"/>
    </font>
    <font>
      <b/>
      <sz val="11"/>
      <color rgb="FF000000"/>
      <name val="Times New Roman"/>
      <family val="1"/>
    </font>
    <font>
      <b/>
      <sz val="9"/>
      <color rgb="FF000000"/>
      <name val="Times New Roman"/>
      <family val="1"/>
    </font>
    <font>
      <sz val="9"/>
      <color rgb="FF000000"/>
      <name val="Times New Roman"/>
      <family val="1"/>
    </font>
    <font>
      <b/>
      <sz val="10"/>
      <color rgb="FF000000"/>
      <name val="Times New Roman"/>
      <family val="1"/>
    </font>
    <font>
      <u/>
      <sz val="10"/>
      <color theme="10"/>
      <name val="Times New Roman"/>
      <family val="1"/>
    </font>
    <font>
      <u/>
      <sz val="9"/>
      <color theme="10"/>
      <name val="Times New Roman"/>
      <family val="1"/>
    </font>
    <font>
      <b/>
      <u/>
      <sz val="9"/>
      <color rgb="FF000000"/>
      <name val="Times New Roman"/>
      <family val="1"/>
    </font>
    <font>
      <b/>
      <sz val="9"/>
      <color rgb="FFFFFF00"/>
      <name val="Times New Roman"/>
      <family val="1"/>
    </font>
    <font>
      <b/>
      <u/>
      <sz val="9"/>
      <color rgb="FFFFFF00"/>
      <name val="Times New Roman"/>
      <family val="1"/>
    </font>
    <font>
      <u/>
      <sz val="10"/>
      <color rgb="FF000000"/>
      <name val="Times New Roman"/>
      <family val="1"/>
    </font>
    <font>
      <b/>
      <u/>
      <sz val="10"/>
      <color rgb="FF000000"/>
      <name val="Times New Roman"/>
      <family val="1"/>
    </font>
    <font>
      <b/>
      <i/>
      <sz val="9"/>
      <color rgb="FF000000"/>
      <name val="Times New Roman"/>
      <family val="1"/>
    </font>
    <font>
      <i/>
      <sz val="9"/>
      <color rgb="FF000000"/>
      <name val="Times New Roman"/>
      <family val="1"/>
    </font>
    <font>
      <b/>
      <i/>
      <u/>
      <sz val="9"/>
      <color rgb="FF000000"/>
      <name val="Times New Roman"/>
      <family val="1"/>
    </font>
    <font>
      <sz val="10"/>
      <color rgb="FF0B00F0"/>
      <name val="Times New Roman"/>
      <family val="1"/>
    </font>
  </fonts>
  <fills count="10">
    <fill>
      <patternFill patternType="none"/>
    </fill>
    <fill>
      <patternFill patternType="gray125"/>
    </fill>
    <fill>
      <patternFill patternType="solid">
        <fgColor rgb="FFFFFF00"/>
        <bgColor indexed="64"/>
      </patternFill>
    </fill>
    <fill>
      <patternFill patternType="solid">
        <fgColor rgb="FFF7FED2"/>
        <bgColor indexed="64"/>
      </patternFill>
    </fill>
    <fill>
      <patternFill patternType="solid">
        <fgColor theme="6" tint="0.59999389629810485"/>
        <bgColor indexed="64"/>
      </patternFill>
    </fill>
    <fill>
      <patternFill patternType="solid">
        <fgColor rgb="FFC0000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3">
    <xf numFmtId="0" fontId="0" fillId="0" borderId="0"/>
    <xf numFmtId="0" fontId="7" fillId="0" borderId="0" applyNumberFormat="0" applyFill="0" applyBorder="0" applyAlignment="0" applyProtection="0"/>
    <xf numFmtId="0" fontId="1" fillId="0" borderId="0"/>
  </cellStyleXfs>
  <cellXfs count="127">
    <xf numFmtId="0" fontId="0" fillId="0" borderId="0" xfId="0"/>
    <xf numFmtId="0" fontId="0" fillId="0" borderId="0" xfId="0" applyAlignment="1" applyProtection="1">
      <alignment vertical="top"/>
      <protection hidden="1"/>
    </xf>
    <xf numFmtId="0" fontId="0" fillId="0" borderId="0" xfId="0" applyAlignment="1" applyProtection="1">
      <alignment horizontal="center" vertical="top"/>
      <protection hidden="1"/>
    </xf>
    <xf numFmtId="0" fontId="4" fillId="4" borderId="1" xfId="0" applyFont="1" applyFill="1" applyBorder="1" applyAlignment="1" applyProtection="1">
      <alignment vertical="center"/>
      <protection hidden="1"/>
    </xf>
    <xf numFmtId="0" fontId="4" fillId="4"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0" fillId="0" borderId="0" xfId="0" applyAlignment="1" applyProtection="1">
      <alignment horizontal="left" vertical="top"/>
      <protection hidden="1"/>
    </xf>
    <xf numFmtId="0" fontId="4" fillId="4" borderId="4"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locked="0" hidden="1"/>
    </xf>
    <xf numFmtId="0" fontId="8" fillId="0" borderId="6" xfId="1" applyFont="1" applyBorder="1" applyAlignment="1" applyProtection="1">
      <alignment vertical="center"/>
      <protection hidden="1"/>
    </xf>
    <xf numFmtId="0" fontId="6" fillId="0" borderId="1" xfId="0" applyFont="1" applyBorder="1" applyAlignment="1" applyProtection="1">
      <alignment horizontal="center" vertical="center"/>
      <protection hidden="1"/>
    </xf>
    <xf numFmtId="0" fontId="0" fillId="0" borderId="1" xfId="0" applyBorder="1" applyAlignment="1">
      <alignment horizontal="left" vertical="top"/>
    </xf>
    <xf numFmtId="0" fontId="0" fillId="0" borderId="0" xfId="0" applyAlignment="1">
      <alignment horizontal="left" vertical="top"/>
    </xf>
    <xf numFmtId="0" fontId="0" fillId="6" borderId="1" xfId="0" applyFill="1" applyBorder="1" applyAlignment="1">
      <alignment horizontal="left" vertical="top"/>
    </xf>
    <xf numFmtId="0" fontId="0" fillId="6" borderId="1" xfId="0" applyFill="1" applyBorder="1" applyAlignment="1">
      <alignment vertical="top"/>
    </xf>
    <xf numFmtId="0" fontId="0" fillId="7" borderId="1" xfId="0" applyFill="1" applyBorder="1" applyAlignment="1">
      <alignment horizontal="left" vertical="top"/>
    </xf>
    <xf numFmtId="0" fontId="0" fillId="7" borderId="1" xfId="0" applyFill="1" applyBorder="1" applyAlignment="1">
      <alignment vertical="top"/>
    </xf>
    <xf numFmtId="0" fontId="0" fillId="8" borderId="1" xfId="0" applyFill="1" applyBorder="1" applyAlignment="1">
      <alignment horizontal="left" vertical="top"/>
    </xf>
    <xf numFmtId="0" fontId="0" fillId="8" borderId="1" xfId="0" applyFill="1" applyBorder="1" applyAlignment="1">
      <alignment vertical="top"/>
    </xf>
    <xf numFmtId="0" fontId="0" fillId="9" borderId="1" xfId="0" applyFill="1" applyBorder="1" applyAlignment="1">
      <alignment horizontal="left" vertical="top"/>
    </xf>
    <xf numFmtId="0" fontId="0" fillId="9" borderId="1" xfId="0" applyFill="1" applyBorder="1" applyAlignment="1">
      <alignment vertical="top"/>
    </xf>
    <xf numFmtId="0" fontId="1" fillId="0" borderId="1" xfId="0" applyFont="1" applyBorder="1" applyAlignment="1">
      <alignment horizontal="left" vertical="top"/>
    </xf>
    <xf numFmtId="0" fontId="1" fillId="0" borderId="0" xfId="0" applyFont="1" applyAlignment="1">
      <alignment horizontal="left" vertical="top"/>
    </xf>
    <xf numFmtId="0" fontId="6" fillId="0" borderId="0" xfId="0" applyFont="1" applyAlignment="1">
      <alignment horizontal="left" vertical="top"/>
    </xf>
    <xf numFmtId="0" fontId="7" fillId="0" borderId="5" xfId="1" applyBorder="1" applyAlignment="1" applyProtection="1">
      <alignment vertical="center"/>
      <protection hidden="1"/>
    </xf>
    <xf numFmtId="0" fontId="4" fillId="0" borderId="1" xfId="0" applyFont="1" applyBorder="1" applyAlignment="1" applyProtection="1">
      <alignment horizontal="left" vertical="center"/>
      <protection hidden="1"/>
    </xf>
    <xf numFmtId="0" fontId="5" fillId="3" borderId="1" xfId="0" applyFont="1" applyFill="1" applyBorder="1" applyAlignment="1" applyProtection="1">
      <alignment horizontal="left" vertical="center"/>
      <protection locked="0" hidden="1"/>
    </xf>
    <xf numFmtId="0" fontId="2" fillId="0" borderId="1" xfId="0" applyFont="1" applyBorder="1" applyAlignment="1" applyProtection="1">
      <alignment horizontal="center" vertical="top"/>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locked="0" hidden="1"/>
    </xf>
    <xf numFmtId="0" fontId="2" fillId="2" borderId="3" xfId="0" applyFont="1" applyFill="1" applyBorder="1" applyAlignment="1" applyProtection="1">
      <alignment horizontal="center" vertical="center" wrapText="1"/>
      <protection locked="0" hidden="1"/>
    </xf>
    <xf numFmtId="164" fontId="5" fillId="3" borderId="1" xfId="0" applyNumberFormat="1" applyFont="1" applyFill="1" applyBorder="1" applyAlignment="1" applyProtection="1">
      <alignment horizontal="left" vertical="center"/>
      <protection locked="0"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14" fontId="5" fillId="3" borderId="1" xfId="0" applyNumberFormat="1" applyFont="1" applyFill="1" applyBorder="1" applyAlignment="1" applyProtection="1">
      <alignment horizontal="left" vertical="center"/>
      <protection locked="0" hidden="1"/>
    </xf>
    <xf numFmtId="0" fontId="1" fillId="0" borderId="4" xfId="2" applyBorder="1" applyAlignment="1" applyProtection="1">
      <alignment vertical="top" wrapText="1"/>
      <protection hidden="1"/>
    </xf>
    <xf numFmtId="0" fontId="1" fillId="0" borderId="5" xfId="2" applyBorder="1" applyAlignment="1" applyProtection="1">
      <alignment vertical="top" wrapText="1"/>
      <protection hidden="1"/>
    </xf>
    <xf numFmtId="0" fontId="1" fillId="0" borderId="6" xfId="2" applyBorder="1" applyAlignment="1" applyProtection="1">
      <alignment vertical="top" wrapText="1"/>
      <protection hidden="1"/>
    </xf>
    <xf numFmtId="0" fontId="4" fillId="4" borderId="4"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textRotation="90" wrapText="1"/>
      <protection hidden="1"/>
    </xf>
    <xf numFmtId="0" fontId="6" fillId="0" borderId="8" xfId="0" applyFont="1" applyBorder="1" applyAlignment="1" applyProtection="1">
      <alignment horizontal="center" vertical="center" textRotation="90" wrapText="1"/>
      <protection hidden="1"/>
    </xf>
    <xf numFmtId="0" fontId="6" fillId="0" borderId="9" xfId="0" applyFont="1" applyBorder="1" applyAlignment="1" applyProtection="1">
      <alignment horizontal="center" vertical="center" textRotation="90"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8" fillId="0" borderId="5" xfId="1" applyFont="1" applyBorder="1" applyAlignment="1" applyProtection="1">
      <alignment horizontal="left" vertical="center"/>
      <protection hidden="1"/>
    </xf>
    <xf numFmtId="0" fontId="8" fillId="0" borderId="6" xfId="1" applyFont="1" applyBorder="1" applyAlignment="1" applyProtection="1">
      <alignment horizontal="left" vertical="center"/>
      <protection hidden="1"/>
    </xf>
    <xf numFmtId="0" fontId="5" fillId="0" borderId="4" xfId="2" applyFont="1" applyBorder="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0" fontId="5" fillId="0" borderId="6" xfId="2" applyFont="1" applyBorder="1" applyAlignment="1" applyProtection="1">
      <alignment horizontal="left" vertical="center" wrapText="1"/>
      <protection hidden="1"/>
    </xf>
    <xf numFmtId="0" fontId="5" fillId="0" borderId="4"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4" fillId="4" borderId="1" xfId="0" applyFont="1" applyFill="1" applyBorder="1" applyAlignment="1" applyProtection="1">
      <alignment horizontal="center" vertical="center" wrapText="1"/>
      <protection hidden="1"/>
    </xf>
    <xf numFmtId="0" fontId="10" fillId="5" borderId="1" xfId="0" applyFont="1" applyFill="1" applyBorder="1" applyAlignment="1" applyProtection="1">
      <alignment horizontal="center" vertical="center" wrapText="1"/>
      <protection hidden="1"/>
    </xf>
    <xf numFmtId="0" fontId="0" fillId="0" borderId="4" xfId="0" applyBorder="1" applyAlignment="1" applyProtection="1">
      <alignment vertical="top" wrapText="1"/>
      <protection hidden="1"/>
    </xf>
    <xf numFmtId="0" fontId="1" fillId="0" borderId="5" xfId="0" applyFont="1" applyBorder="1" applyAlignment="1" applyProtection="1">
      <alignment vertical="top" wrapText="1"/>
      <protection hidden="1"/>
    </xf>
    <xf numFmtId="0" fontId="3" fillId="0" borderId="2" xfId="0" applyFont="1" applyBorder="1" applyAlignment="1" applyProtection="1">
      <alignment horizontal="center" vertical="center" textRotation="90" wrapText="1"/>
      <protection hidden="1"/>
    </xf>
    <xf numFmtId="0" fontId="3" fillId="0" borderId="10" xfId="0" applyFont="1" applyBorder="1" applyAlignment="1" applyProtection="1">
      <alignment horizontal="center" vertical="center" textRotation="90" wrapText="1"/>
      <protection hidden="1"/>
    </xf>
    <xf numFmtId="0" fontId="3" fillId="0" borderId="3" xfId="0" applyFont="1" applyBorder="1" applyAlignment="1" applyProtection="1">
      <alignment horizontal="center" vertical="center" textRotation="90" wrapText="1"/>
      <protection hidden="1"/>
    </xf>
    <xf numFmtId="0" fontId="6" fillId="0" borderId="2"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5" fillId="0" borderId="1" xfId="0" applyFont="1" applyBorder="1" applyAlignment="1" applyProtection="1">
      <alignment horizontal="left" vertical="top" wrapText="1"/>
      <protection hidden="1"/>
    </xf>
    <xf numFmtId="0" fontId="6" fillId="0" borderId="4" xfId="0" applyFont="1" applyBorder="1" applyAlignment="1" applyProtection="1">
      <alignment horizontal="center" vertical="center"/>
      <protection hidden="1"/>
    </xf>
    <xf numFmtId="0" fontId="0" fillId="0" borderId="11" xfId="0"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4" fillId="0" borderId="12" xfId="0" applyFont="1" applyBorder="1" applyAlignment="1" applyProtection="1">
      <alignment horizontal="left" vertical="top" wrapText="1"/>
      <protection hidden="1"/>
    </xf>
    <xf numFmtId="0" fontId="4" fillId="0" borderId="3" xfId="0" applyFont="1" applyBorder="1" applyAlignment="1" applyProtection="1">
      <alignment horizontal="left" vertical="top" wrapText="1"/>
      <protection hidden="1"/>
    </xf>
    <xf numFmtId="0" fontId="5" fillId="0" borderId="7" xfId="0" applyFont="1" applyBorder="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4" fillId="0" borderId="14"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0" fontId="15" fillId="0" borderId="7" xfId="0" applyFont="1" applyBorder="1" applyAlignment="1" applyProtection="1">
      <alignment horizontal="left" vertical="center" wrapText="1"/>
      <protection hidden="1"/>
    </xf>
    <xf numFmtId="0" fontId="15" fillId="0" borderId="13" xfId="0" applyFont="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1" fillId="0" borderId="7" xfId="0" applyFont="1" applyBorder="1" applyAlignment="1" applyProtection="1">
      <alignment horizontal="left" vertical="top" wrapText="1"/>
      <protection hidden="1"/>
    </xf>
    <xf numFmtId="0" fontId="0" fillId="0" borderId="13" xfId="0" applyBorder="1" applyAlignment="1" applyProtection="1">
      <alignment horizontal="left" vertical="top" wrapText="1"/>
      <protection hidden="1"/>
    </xf>
    <xf numFmtId="0" fontId="1" fillId="0" borderId="13" xfId="0" applyFont="1" applyBorder="1" applyAlignment="1" applyProtection="1">
      <alignment horizontal="left" vertical="top" wrapText="1"/>
      <protection hidden="1"/>
    </xf>
    <xf numFmtId="0" fontId="5" fillId="0" borderId="4" xfId="2" applyFont="1" applyBorder="1" applyAlignment="1" applyProtection="1">
      <alignment horizontal="center" vertical="center"/>
      <protection hidden="1"/>
    </xf>
    <xf numFmtId="0" fontId="5" fillId="0" borderId="5"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6" fillId="4" borderId="1"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10" fillId="5" borderId="3"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top"/>
      <protection hidden="1"/>
    </xf>
    <xf numFmtId="0" fontId="0" fillId="0" borderId="1" xfId="0" applyBorder="1" applyAlignment="1" applyProtection="1">
      <alignment horizontal="center" vertical="top"/>
      <protection hidden="1"/>
    </xf>
    <xf numFmtId="0" fontId="0" fillId="0" borderId="4" xfId="0" applyBorder="1" applyAlignment="1" applyProtection="1">
      <alignment horizontal="center" vertical="top"/>
      <protection hidden="1"/>
    </xf>
    <xf numFmtId="0" fontId="0" fillId="0" borderId="5" xfId="0" applyBorder="1" applyAlignment="1" applyProtection="1">
      <alignment horizontal="center" vertical="top"/>
      <protection hidden="1"/>
    </xf>
    <xf numFmtId="0" fontId="0" fillId="0" borderId="6" xfId="0" applyBorder="1" applyAlignment="1" applyProtection="1">
      <alignment horizontal="center" vertical="top"/>
      <protection hidden="1"/>
    </xf>
    <xf numFmtId="0" fontId="15" fillId="7"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wrapText="1"/>
    </xf>
  </cellXfs>
  <cellStyles count="3">
    <cellStyle name="Hipervínculo" xfId="1" builtinId="8"/>
    <cellStyle name="Normal" xfId="0" builtinId="0"/>
    <cellStyle name="Normal 2" xfId="2" xr:uid="{752A93EF-DAF5-4099-AAD9-B0ECE94A0DE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429013</xdr:colOff>
      <xdr:row>1</xdr:row>
      <xdr:rowOff>120548</xdr:rowOff>
    </xdr:from>
    <xdr:to>
      <xdr:col>7</xdr:col>
      <xdr:colOff>278423</xdr:colOff>
      <xdr:row>5</xdr:row>
      <xdr:rowOff>104480</xdr:rowOff>
    </xdr:to>
    <xdr:pic>
      <xdr:nvPicPr>
        <xdr:cNvPr id="2" name="Imagen 3">
          <a:extLst>
            <a:ext uri="{FF2B5EF4-FFF2-40B4-BE49-F238E27FC236}">
              <a16:creationId xmlns:a16="http://schemas.microsoft.com/office/drawing/2014/main" id="{BA18943A-2131-4F44-B621-4B14F21381A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94"/>
        <a:stretch/>
      </xdr:blipFill>
      <xdr:spPr bwMode="auto">
        <a:xfrm>
          <a:off x="743338" y="225323"/>
          <a:ext cx="2021110" cy="65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annapitest.espe.edu.ec/Reportes/reportPublic.php?key=espePHSP" TargetMode="External"/><Relationship Id="rId2" Type="http://schemas.openxmlformats.org/officeDocument/2006/relationships/hyperlink" Target="https://uth.espe.edu.ec/" TargetMode="External"/><Relationship Id="rId1" Type="http://schemas.openxmlformats.org/officeDocument/2006/relationships/hyperlink" Target="https://uth.espe.edu.ec/procedimientos-ut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6D061-7689-4DCC-840B-2A064F5925CD}">
  <sheetPr>
    <tabColor rgb="FF92D050"/>
    <pageSetUpPr fitToPage="1"/>
  </sheetPr>
  <dimension ref="A1:O61"/>
  <sheetViews>
    <sheetView showGridLines="0" tabSelected="1" topLeftCell="B1" zoomScale="160" zoomScaleNormal="160" workbookViewId="0">
      <selection activeCell="M5" sqref="M5:M6"/>
    </sheetView>
  </sheetViews>
  <sheetFormatPr baseColWidth="10" defaultColWidth="0" defaultRowHeight="12.75" customHeight="1" zeroHeight="1" x14ac:dyDescent="0.2"/>
  <cols>
    <col min="1" max="1" width="5.5" style="1" customWidth="1"/>
    <col min="2" max="2" width="11.33203125" style="1" customWidth="1"/>
    <col min="3" max="3" width="6.5" style="2" customWidth="1"/>
    <col min="4" max="4" width="2.6640625" style="1" customWidth="1"/>
    <col min="5" max="9" width="6.33203125" style="1" customWidth="1"/>
    <col min="10" max="10" width="20.5" style="1" customWidth="1"/>
    <col min="11" max="11" width="36" style="1" customWidth="1"/>
    <col min="12" max="12" width="20.1640625" style="1" customWidth="1"/>
    <col min="13" max="13" width="19" style="1" customWidth="1"/>
    <col min="14" max="14" width="5.1640625" style="1" hidden="1" customWidth="1"/>
    <col min="15" max="15" width="5.6640625" style="1" customWidth="1"/>
    <col min="16" max="16384" width="12" style="1" hidden="1"/>
  </cols>
  <sheetData>
    <row r="1" spans="2:13" ht="8.25" customHeight="1" x14ac:dyDescent="0.2"/>
    <row r="2" spans="2:13" ht="14.25" x14ac:dyDescent="0.2">
      <c r="B2" s="28"/>
      <c r="C2" s="28"/>
      <c r="D2" s="28"/>
      <c r="E2" s="28"/>
      <c r="F2" s="28"/>
      <c r="G2" s="28"/>
      <c r="H2" s="28"/>
      <c r="I2" s="28"/>
      <c r="J2" s="29" t="s">
        <v>0</v>
      </c>
      <c r="K2" s="29"/>
      <c r="L2" s="29"/>
      <c r="M2" s="29"/>
    </row>
    <row r="3" spans="2:13" ht="12.75" customHeight="1" x14ac:dyDescent="0.2">
      <c r="B3" s="28"/>
      <c r="C3" s="28"/>
      <c r="D3" s="28"/>
      <c r="E3" s="28"/>
      <c r="F3" s="28"/>
      <c r="G3" s="28"/>
      <c r="H3" s="28"/>
      <c r="I3" s="28"/>
      <c r="J3" s="30" t="s">
        <v>1</v>
      </c>
      <c r="K3" s="30"/>
      <c r="L3" s="30"/>
      <c r="M3" s="31" t="s">
        <v>130</v>
      </c>
    </row>
    <row r="4" spans="2:13" ht="12.75" customHeight="1" x14ac:dyDescent="0.2">
      <c r="B4" s="28"/>
      <c r="C4" s="28"/>
      <c r="D4" s="28"/>
      <c r="E4" s="28"/>
      <c r="F4" s="28"/>
      <c r="G4" s="28"/>
      <c r="H4" s="28"/>
      <c r="I4" s="28"/>
      <c r="J4" s="30"/>
      <c r="K4" s="30"/>
      <c r="L4" s="30"/>
      <c r="M4" s="32"/>
    </row>
    <row r="5" spans="2:13" ht="12.75" customHeight="1" x14ac:dyDescent="0.2">
      <c r="B5" s="28"/>
      <c r="C5" s="28"/>
      <c r="D5" s="28"/>
      <c r="E5" s="28"/>
      <c r="F5" s="28"/>
      <c r="G5" s="28"/>
      <c r="H5" s="28"/>
      <c r="I5" s="28"/>
      <c r="J5" s="30"/>
      <c r="K5" s="30"/>
      <c r="L5" s="30"/>
      <c r="M5" s="33" t="s">
        <v>2</v>
      </c>
    </row>
    <row r="6" spans="2:13" ht="12.75" customHeight="1" x14ac:dyDescent="0.2">
      <c r="B6" s="28"/>
      <c r="C6" s="28"/>
      <c r="D6" s="28"/>
      <c r="E6" s="28"/>
      <c r="F6" s="28"/>
      <c r="G6" s="28"/>
      <c r="H6" s="28"/>
      <c r="I6" s="28"/>
      <c r="J6" s="30"/>
      <c r="K6" s="30"/>
      <c r="L6" s="30"/>
      <c r="M6" s="34"/>
    </row>
    <row r="7" spans="2:13" x14ac:dyDescent="0.2">
      <c r="B7" s="26" t="s">
        <v>3</v>
      </c>
      <c r="C7" s="26"/>
      <c r="D7" s="26"/>
      <c r="E7" s="26"/>
      <c r="F7" s="26"/>
      <c r="G7" s="26"/>
      <c r="H7" s="26"/>
      <c r="I7" s="26"/>
      <c r="J7" s="27"/>
      <c r="K7" s="27"/>
      <c r="L7" s="27"/>
      <c r="M7" s="27"/>
    </row>
    <row r="8" spans="2:13" x14ac:dyDescent="0.2">
      <c r="B8" s="26" t="s">
        <v>4</v>
      </c>
      <c r="C8" s="26"/>
      <c r="D8" s="26"/>
      <c r="E8" s="26"/>
      <c r="F8" s="26"/>
      <c r="G8" s="26"/>
      <c r="H8" s="26"/>
      <c r="I8" s="26"/>
      <c r="J8" s="35"/>
      <c r="K8" s="35"/>
      <c r="L8" s="35"/>
      <c r="M8" s="35"/>
    </row>
    <row r="9" spans="2:13" x14ac:dyDescent="0.2">
      <c r="B9" s="36" t="s">
        <v>5</v>
      </c>
      <c r="C9" s="37"/>
      <c r="D9" s="37"/>
      <c r="E9" s="37"/>
      <c r="F9" s="37"/>
      <c r="G9" s="37"/>
      <c r="H9" s="37"/>
      <c r="I9" s="38"/>
      <c r="J9" s="27"/>
      <c r="K9" s="27"/>
      <c r="L9" s="27"/>
      <c r="M9" s="27"/>
    </row>
    <row r="10" spans="2:13" x14ac:dyDescent="0.2">
      <c r="B10" s="26" t="s">
        <v>6</v>
      </c>
      <c r="C10" s="26"/>
      <c r="D10" s="26"/>
      <c r="E10" s="26"/>
      <c r="F10" s="26"/>
      <c r="G10" s="26"/>
      <c r="H10" s="26"/>
      <c r="I10" s="26"/>
      <c r="J10" s="27"/>
      <c r="K10" s="27"/>
      <c r="L10" s="27"/>
      <c r="M10" s="27"/>
    </row>
    <row r="11" spans="2:13" x14ac:dyDescent="0.2">
      <c r="B11" s="26" t="s">
        <v>7</v>
      </c>
      <c r="C11" s="26"/>
      <c r="D11" s="26"/>
      <c r="E11" s="26"/>
      <c r="F11" s="26"/>
      <c r="G11" s="26"/>
      <c r="H11" s="26"/>
      <c r="I11" s="26"/>
      <c r="J11" s="27"/>
      <c r="K11" s="27"/>
      <c r="L11" s="27"/>
      <c r="M11" s="27"/>
    </row>
    <row r="12" spans="2:13" x14ac:dyDescent="0.2">
      <c r="B12" s="26" t="s">
        <v>8</v>
      </c>
      <c r="C12" s="26"/>
      <c r="D12" s="26"/>
      <c r="E12" s="26"/>
      <c r="F12" s="26"/>
      <c r="G12" s="26"/>
      <c r="H12" s="26"/>
      <c r="I12" s="26"/>
      <c r="J12" s="39"/>
      <c r="K12" s="27"/>
      <c r="L12" s="27"/>
      <c r="M12" s="27"/>
    </row>
    <row r="13" spans="2:13" x14ac:dyDescent="0.2">
      <c r="B13" s="26" t="s">
        <v>9</v>
      </c>
      <c r="C13" s="26"/>
      <c r="D13" s="26"/>
      <c r="E13" s="26"/>
      <c r="F13" s="26"/>
      <c r="G13" s="26"/>
      <c r="H13" s="26"/>
      <c r="I13" s="26"/>
      <c r="J13" s="35"/>
      <c r="K13" s="35"/>
      <c r="L13" s="35"/>
      <c r="M13" s="35"/>
    </row>
    <row r="14" spans="2:13" x14ac:dyDescent="0.2">
      <c r="B14" s="26" t="s">
        <v>10</v>
      </c>
      <c r="C14" s="26"/>
      <c r="D14" s="26"/>
      <c r="E14" s="26"/>
      <c r="F14" s="26"/>
      <c r="G14" s="26"/>
      <c r="H14" s="26"/>
      <c r="I14" s="26"/>
      <c r="J14" s="27"/>
      <c r="K14" s="27"/>
      <c r="L14" s="27"/>
      <c r="M14" s="27"/>
    </row>
    <row r="15" spans="2:13" x14ac:dyDescent="0.2">
      <c r="B15" s="100" t="s">
        <v>126</v>
      </c>
      <c r="C15" s="101"/>
      <c r="D15" s="101"/>
      <c r="E15" s="101"/>
      <c r="F15" s="101"/>
      <c r="G15" s="101"/>
      <c r="H15" s="101"/>
      <c r="I15" s="101"/>
      <c r="J15" s="101"/>
      <c r="K15" s="101"/>
      <c r="L15" s="101"/>
      <c r="M15" s="102"/>
    </row>
    <row r="16" spans="2:13" ht="12.75" customHeight="1" x14ac:dyDescent="0.2">
      <c r="B16" s="3" t="s">
        <v>11</v>
      </c>
      <c r="C16" s="4" t="s">
        <v>12</v>
      </c>
      <c r="D16" s="43" t="s">
        <v>13</v>
      </c>
      <c r="E16" s="44"/>
      <c r="F16" s="44"/>
      <c r="G16" s="44"/>
      <c r="H16" s="44"/>
      <c r="I16" s="44"/>
      <c r="J16" s="44"/>
      <c r="K16" s="44"/>
      <c r="L16" s="44"/>
      <c r="M16" s="45"/>
    </row>
    <row r="17" spans="2:14" s="6" customFormat="1" ht="12.75" customHeight="1" x14ac:dyDescent="0.2">
      <c r="B17" s="46" t="s">
        <v>14</v>
      </c>
      <c r="C17" s="5">
        <v>1</v>
      </c>
      <c r="D17" s="49" t="s">
        <v>119</v>
      </c>
      <c r="E17" s="50"/>
      <c r="F17" s="50"/>
      <c r="G17" s="50"/>
      <c r="H17" s="50"/>
      <c r="I17" s="50"/>
      <c r="J17" s="50"/>
      <c r="K17" s="50"/>
      <c r="L17" s="50"/>
      <c r="M17" s="51"/>
    </row>
    <row r="18" spans="2:14" s="6" customFormat="1" x14ac:dyDescent="0.2">
      <c r="B18" s="47"/>
      <c r="C18" s="5">
        <v>2</v>
      </c>
      <c r="D18" s="49" t="s">
        <v>122</v>
      </c>
      <c r="E18" s="50"/>
      <c r="F18" s="50"/>
      <c r="G18" s="50"/>
      <c r="H18" s="50"/>
      <c r="I18" s="50"/>
      <c r="J18" s="50"/>
      <c r="K18" s="50"/>
      <c r="L18" s="50"/>
      <c r="M18" s="51"/>
    </row>
    <row r="19" spans="2:14" s="6" customFormat="1" x14ac:dyDescent="0.2">
      <c r="B19" s="47"/>
      <c r="C19" s="5">
        <v>3</v>
      </c>
      <c r="D19" s="49" t="s">
        <v>15</v>
      </c>
      <c r="E19" s="50"/>
      <c r="F19" s="50"/>
      <c r="G19" s="50"/>
      <c r="H19" s="50"/>
      <c r="I19" s="50"/>
      <c r="J19" s="50"/>
      <c r="K19" s="50"/>
      <c r="L19" s="50"/>
      <c r="M19" s="51"/>
    </row>
    <row r="20" spans="2:14" s="6" customFormat="1" ht="17.25" customHeight="1" x14ac:dyDescent="0.2">
      <c r="B20" s="47"/>
      <c r="C20" s="5">
        <v>4</v>
      </c>
      <c r="D20" s="52" t="s">
        <v>16</v>
      </c>
      <c r="E20" s="53"/>
      <c r="F20" s="53"/>
      <c r="G20" s="53"/>
      <c r="H20" s="53"/>
      <c r="I20" s="53"/>
      <c r="J20" s="53"/>
      <c r="K20" s="53"/>
      <c r="L20" s="54" t="s">
        <v>17</v>
      </c>
      <c r="M20" s="55"/>
    </row>
    <row r="21" spans="2:14" s="6" customFormat="1" ht="49.5" customHeight="1" x14ac:dyDescent="0.2">
      <c r="B21" s="47"/>
      <c r="C21" s="5">
        <v>5</v>
      </c>
      <c r="D21" s="56" t="s">
        <v>125</v>
      </c>
      <c r="E21" s="57"/>
      <c r="F21" s="57"/>
      <c r="G21" s="57"/>
      <c r="H21" s="57"/>
      <c r="I21" s="57"/>
      <c r="J21" s="57"/>
      <c r="K21" s="57"/>
      <c r="L21" s="57"/>
      <c r="M21" s="58"/>
    </row>
    <row r="22" spans="2:14" x14ac:dyDescent="0.2">
      <c r="B22" s="47"/>
      <c r="C22" s="4" t="s">
        <v>12</v>
      </c>
      <c r="D22" s="43" t="s">
        <v>18</v>
      </c>
      <c r="E22" s="44"/>
      <c r="F22" s="44"/>
      <c r="G22" s="44"/>
      <c r="H22" s="44"/>
      <c r="I22" s="44"/>
      <c r="J22" s="44"/>
      <c r="K22" s="45"/>
      <c r="L22" s="7" t="s">
        <v>11</v>
      </c>
      <c r="M22" s="8" t="s">
        <v>19</v>
      </c>
    </row>
    <row r="23" spans="2:14" ht="48.75" customHeight="1" x14ac:dyDescent="0.2">
      <c r="B23" s="47"/>
      <c r="C23" s="5">
        <v>6</v>
      </c>
      <c r="D23" s="59" t="s">
        <v>120</v>
      </c>
      <c r="E23" s="60"/>
      <c r="F23" s="60"/>
      <c r="G23" s="60"/>
      <c r="H23" s="60"/>
      <c r="I23" s="60"/>
      <c r="J23" s="60"/>
      <c r="K23" s="61"/>
      <c r="L23" s="9"/>
      <c r="M23" s="9"/>
    </row>
    <row r="24" spans="2:14" ht="48.75" customHeight="1" x14ac:dyDescent="0.2">
      <c r="B24" s="48"/>
      <c r="C24" s="5">
        <v>7</v>
      </c>
      <c r="D24" s="59" t="s">
        <v>20</v>
      </c>
      <c r="E24" s="60"/>
      <c r="F24" s="60"/>
      <c r="G24" s="60"/>
      <c r="H24" s="60"/>
      <c r="I24" s="60"/>
      <c r="J24" s="60"/>
      <c r="K24" s="61"/>
      <c r="L24" s="9"/>
      <c r="M24" s="9"/>
    </row>
    <row r="25" spans="2:14" x14ac:dyDescent="0.2">
      <c r="B25" s="62" t="s">
        <v>21</v>
      </c>
      <c r="C25" s="62"/>
      <c r="D25" s="62"/>
      <c r="E25" s="62"/>
      <c r="F25" s="62"/>
      <c r="G25" s="62"/>
      <c r="H25" s="62"/>
      <c r="I25" s="62"/>
      <c r="J25" s="62"/>
      <c r="K25" s="62"/>
      <c r="L25" s="62"/>
      <c r="M25" s="62"/>
    </row>
    <row r="26" spans="2:14" x14ac:dyDescent="0.2">
      <c r="B26" s="63" t="s">
        <v>22</v>
      </c>
      <c r="C26" s="63"/>
      <c r="D26" s="63"/>
      <c r="E26" s="63"/>
      <c r="F26" s="63"/>
      <c r="G26" s="63"/>
      <c r="H26" s="63"/>
      <c r="I26" s="63"/>
      <c r="J26" s="63"/>
      <c r="K26" s="63"/>
      <c r="L26" s="63"/>
      <c r="M26" s="63"/>
    </row>
    <row r="27" spans="2:14" ht="42.75" customHeight="1" x14ac:dyDescent="0.2">
      <c r="B27" s="40" t="s">
        <v>124</v>
      </c>
      <c r="C27" s="41"/>
      <c r="D27" s="41"/>
      <c r="E27" s="41"/>
      <c r="F27" s="41"/>
      <c r="G27" s="41"/>
      <c r="H27" s="41"/>
      <c r="I27" s="41"/>
      <c r="J27" s="41"/>
      <c r="K27" s="41"/>
      <c r="L27" s="41"/>
      <c r="M27" s="42"/>
    </row>
    <row r="28" spans="2:14" x14ac:dyDescent="0.2">
      <c r="B28" s="64" t="s">
        <v>23</v>
      </c>
      <c r="C28" s="65"/>
      <c r="D28" s="65"/>
      <c r="E28" s="65"/>
      <c r="F28" s="65"/>
      <c r="G28" s="65"/>
      <c r="H28" s="65"/>
      <c r="I28" s="65"/>
      <c r="J28" s="65"/>
      <c r="K28" s="65"/>
      <c r="L28" s="25" t="s">
        <v>127</v>
      </c>
      <c r="M28" s="10" t="s">
        <v>24</v>
      </c>
    </row>
    <row r="29" spans="2:14" x14ac:dyDescent="0.2">
      <c r="B29" s="66" t="s">
        <v>25</v>
      </c>
      <c r="C29" s="69" t="s">
        <v>26</v>
      </c>
      <c r="D29" s="72" t="s">
        <v>27</v>
      </c>
      <c r="E29" s="72"/>
      <c r="F29" s="72"/>
      <c r="G29" s="72"/>
      <c r="H29" s="72"/>
      <c r="I29" s="72"/>
      <c r="J29" s="72"/>
      <c r="K29" s="72"/>
      <c r="L29" s="72"/>
      <c r="M29" s="72"/>
    </row>
    <row r="30" spans="2:14" s="6" customFormat="1" x14ac:dyDescent="0.2">
      <c r="B30" s="67"/>
      <c r="C30" s="70"/>
      <c r="D30" s="73" t="s">
        <v>28</v>
      </c>
      <c r="E30" s="74" t="s">
        <v>29</v>
      </c>
      <c r="F30" s="75"/>
      <c r="G30" s="75"/>
      <c r="H30" s="75"/>
      <c r="I30" s="75"/>
      <c r="J30" s="75"/>
      <c r="K30" s="75"/>
      <c r="L30" s="75"/>
      <c r="M30" s="75"/>
    </row>
    <row r="31" spans="2:14" s="6" customFormat="1" x14ac:dyDescent="0.2">
      <c r="B31" s="67"/>
      <c r="C31" s="70"/>
      <c r="D31" s="73"/>
      <c r="E31" s="76" t="str">
        <f>VLOOKUP(N31,BOTON!$A$7:$K$1016,2,FALSE)</f>
        <v>Se puede realizar el seguimiento con la Unidad Financiera al teléfono 3989400, Ext. 3069 o al correo wgsagasti@espe.edu.ec</v>
      </c>
      <c r="F31" s="77"/>
      <c r="G31" s="77"/>
      <c r="H31" s="77"/>
      <c r="I31" s="77"/>
      <c r="J31" s="77"/>
      <c r="K31" s="77"/>
      <c r="L31" s="77"/>
      <c r="M31" s="77"/>
      <c r="N31" s="6" t="str">
        <f>IF($M$5="MATRIZ","MA1",IF($M$5="LATACUNGA","LA1",IF($M$5="SANTO DOMINGO","SA1","SL1")))</f>
        <v>MA1</v>
      </c>
    </row>
    <row r="32" spans="2:14" s="6" customFormat="1" x14ac:dyDescent="0.2">
      <c r="B32" s="67"/>
      <c r="C32" s="70"/>
      <c r="D32" s="73" t="s">
        <v>30</v>
      </c>
      <c r="E32" s="74" t="s">
        <v>31</v>
      </c>
      <c r="F32" s="75"/>
      <c r="G32" s="75"/>
      <c r="H32" s="75"/>
      <c r="I32" s="75"/>
      <c r="J32" s="75"/>
      <c r="K32" s="75"/>
      <c r="L32" s="75"/>
      <c r="M32" s="75"/>
    </row>
    <row r="33" spans="2:15" s="6" customFormat="1" x14ac:dyDescent="0.2">
      <c r="B33" s="67"/>
      <c r="C33" s="71"/>
      <c r="D33" s="73"/>
      <c r="E33" s="76" t="str">
        <f>VLOOKUP(N33,BOTON!$A$7:$K$1016,2,FALSE)</f>
        <v>Se puede realizar el seguimiento con la Unidad Financiera al teléfono 3989400, Ext. 3078 o al correo rmnavarrete2@espe.edu.ec</v>
      </c>
      <c r="F33" s="77"/>
      <c r="G33" s="77"/>
      <c r="H33" s="77"/>
      <c r="I33" s="77"/>
      <c r="J33" s="77"/>
      <c r="K33" s="77"/>
      <c r="L33" s="77"/>
      <c r="M33" s="77"/>
      <c r="N33" s="6" t="str">
        <f>IF($M$5="MATRIZ","MA2",IF($M$5="LATACUNGA","LA2",IF($M$5="SANTO DOMINGO","SA2","SL2")))</f>
        <v>MA2</v>
      </c>
    </row>
    <row r="34" spans="2:15" s="6" customFormat="1" ht="38.25" customHeight="1" x14ac:dyDescent="0.2">
      <c r="B34" s="67"/>
      <c r="C34" s="69" t="s">
        <v>32</v>
      </c>
      <c r="D34" s="78" t="s">
        <v>33</v>
      </c>
      <c r="E34" s="79"/>
      <c r="F34" s="79"/>
      <c r="G34" s="79"/>
      <c r="H34" s="79"/>
      <c r="I34" s="79"/>
      <c r="J34" s="79"/>
      <c r="K34" s="79"/>
      <c r="L34" s="79"/>
      <c r="M34" s="80"/>
    </row>
    <row r="35" spans="2:15" s="6" customFormat="1" x14ac:dyDescent="0.2">
      <c r="B35" s="67"/>
      <c r="C35" s="71"/>
      <c r="D35" s="81" t="str">
        <f>VLOOKUP(N35,BOTON!$A$7:$K$1016,2,FALSE)</f>
        <v>Dra. Jomara Flores al teléfono 3989400, Ext. 3025 o al correo electrónico jkflores@espe.edu.ec</v>
      </c>
      <c r="E35" s="82"/>
      <c r="F35" s="82"/>
      <c r="G35" s="82"/>
      <c r="H35" s="82"/>
      <c r="I35" s="82"/>
      <c r="J35" s="82"/>
      <c r="K35" s="82"/>
      <c r="L35" s="82"/>
      <c r="M35" s="83"/>
      <c r="N35" s="6" t="str">
        <f>IF($M$5="MATRIZ","MB",IF($M$5="LATACUNGA","LB",IF($M$5="SANTO DOMINGO","SB","SLB")))</f>
        <v>MB</v>
      </c>
    </row>
    <row r="36" spans="2:15" s="6" customFormat="1" ht="15.75" customHeight="1" x14ac:dyDescent="0.2">
      <c r="B36" s="67"/>
      <c r="C36" s="69" t="s">
        <v>34</v>
      </c>
      <c r="D36" s="79" t="s">
        <v>35</v>
      </c>
      <c r="E36" s="79"/>
      <c r="F36" s="79"/>
      <c r="G36" s="79"/>
      <c r="H36" s="79"/>
      <c r="I36" s="79"/>
      <c r="J36" s="79"/>
      <c r="K36" s="79"/>
      <c r="L36" s="79"/>
      <c r="M36" s="80"/>
    </row>
    <row r="37" spans="2:15" s="6" customFormat="1" ht="15.75" customHeight="1" x14ac:dyDescent="0.2">
      <c r="B37" s="67"/>
      <c r="C37" s="70"/>
      <c r="D37" s="84" t="s">
        <v>36</v>
      </c>
      <c r="E37" s="84"/>
      <c r="F37" s="84"/>
      <c r="G37" s="84"/>
      <c r="H37" s="84"/>
      <c r="I37" s="84"/>
      <c r="J37" s="84"/>
      <c r="K37" s="84"/>
      <c r="L37" s="84"/>
      <c r="M37" s="85"/>
    </row>
    <row r="38" spans="2:15" s="6" customFormat="1" ht="15.75" customHeight="1" x14ac:dyDescent="0.2">
      <c r="B38" s="67"/>
      <c r="C38" s="70"/>
      <c r="D38" s="86" t="str">
        <f>VLOOKUP(N38,BOTON!$A$7:$K$1016,2,FALSE)</f>
        <v xml:space="preserve">Ing. Irene Cedeño, al teléfono 3989400, Ext. 3019 / 3026 o al correo electrónico permivacuth@espe.edu.ec </v>
      </c>
      <c r="E38" s="87"/>
      <c r="F38" s="87"/>
      <c r="G38" s="87"/>
      <c r="H38" s="87"/>
      <c r="I38" s="87"/>
      <c r="J38" s="87"/>
      <c r="K38" s="87"/>
      <c r="L38" s="87"/>
      <c r="M38" s="88"/>
      <c r="N38" s="6" t="str">
        <f>IF($M$5="MATRIZ","MC",IF($M$5="LATACUNGA","LC",IF($M$5="SANTO DOMINGO","SC","SLC")))</f>
        <v>MC</v>
      </c>
      <c r="O38" s="1"/>
    </row>
    <row r="39" spans="2:15" ht="27.75" customHeight="1" x14ac:dyDescent="0.2">
      <c r="B39" s="67"/>
      <c r="C39" s="89" t="s">
        <v>37</v>
      </c>
      <c r="D39" s="90" t="s">
        <v>38</v>
      </c>
      <c r="E39" s="91"/>
      <c r="F39" s="91"/>
      <c r="G39" s="91"/>
      <c r="H39" s="91"/>
      <c r="I39" s="91"/>
      <c r="J39" s="91"/>
      <c r="K39" s="91"/>
      <c r="L39" s="91"/>
      <c r="M39" s="92"/>
    </row>
    <row r="40" spans="2:15" ht="12.75" customHeight="1" x14ac:dyDescent="0.2">
      <c r="B40" s="67"/>
      <c r="C40" s="89"/>
      <c r="D40" s="86" t="str">
        <f>VLOOKUP(N40,BOTON!$A$7:$K$1016,2,FALSE)</f>
        <v>Ing. Edison Sosa al teléfono 3989400, Ext. 3080 o al correo electrónico easosa@espe.edu.ec</v>
      </c>
      <c r="E40" s="87"/>
      <c r="F40" s="87"/>
      <c r="G40" s="87"/>
      <c r="H40" s="87"/>
      <c r="I40" s="87"/>
      <c r="J40" s="87"/>
      <c r="K40" s="87"/>
      <c r="L40" s="87"/>
      <c r="M40" s="88"/>
      <c r="N40" s="6" t="str">
        <f>IF($M$5="MATRIZ","MD",IF($M$5="LATACUNGA","LD",IF($M$5="SANTO DOMINGO","SD","SLD")))</f>
        <v>MD</v>
      </c>
    </row>
    <row r="41" spans="2:15" ht="16.5" customHeight="1" x14ac:dyDescent="0.2">
      <c r="B41" s="67"/>
      <c r="C41" s="89"/>
      <c r="D41" s="93" t="s">
        <v>39</v>
      </c>
      <c r="E41" s="84"/>
      <c r="F41" s="84"/>
      <c r="G41" s="84"/>
      <c r="H41" s="84"/>
      <c r="I41" s="84"/>
      <c r="J41" s="84"/>
      <c r="K41" s="84"/>
      <c r="L41" s="84"/>
      <c r="M41" s="85"/>
    </row>
    <row r="42" spans="2:15" ht="16.5" customHeight="1" x14ac:dyDescent="0.2">
      <c r="B42" s="67"/>
      <c r="C42" s="89"/>
      <c r="D42" s="94" t="s">
        <v>40</v>
      </c>
      <c r="E42" s="95"/>
      <c r="F42" s="95"/>
      <c r="G42" s="95"/>
      <c r="H42" s="95"/>
      <c r="I42" s="95"/>
      <c r="J42" s="95"/>
      <c r="K42" s="95"/>
      <c r="L42" s="95"/>
      <c r="M42" s="96"/>
    </row>
    <row r="43" spans="2:15" ht="15" customHeight="1" x14ac:dyDescent="0.2">
      <c r="B43" s="67"/>
      <c r="C43" s="89" t="s">
        <v>41</v>
      </c>
      <c r="D43" s="97" t="s">
        <v>42</v>
      </c>
      <c r="E43" s="98"/>
      <c r="F43" s="98"/>
      <c r="G43" s="98"/>
      <c r="H43" s="98"/>
      <c r="I43" s="98"/>
      <c r="J43" s="98"/>
      <c r="K43" s="98"/>
      <c r="L43" s="98"/>
      <c r="M43" s="74"/>
    </row>
    <row r="44" spans="2:15" x14ac:dyDescent="0.2">
      <c r="B44" s="67"/>
      <c r="C44" s="89"/>
      <c r="D44" s="86" t="str">
        <f>VLOOKUP(N44,BOTON!$A$7:$K$1016,2,FALSE)</f>
        <v xml:space="preserve">CBOP. Angel Aguirre al teléfono 3989400, Ext. 1022 o al correo electrónico seg.fisica@espe.edu.ec / adaguirre2@espe.edu.ec	</v>
      </c>
      <c r="E44" s="87"/>
      <c r="F44" s="87"/>
      <c r="G44" s="87"/>
      <c r="H44" s="87"/>
      <c r="I44" s="87"/>
      <c r="J44" s="87"/>
      <c r="K44" s="87"/>
      <c r="L44" s="87"/>
      <c r="M44" s="88"/>
      <c r="N44" s="6" t="str">
        <f>IF($M$5="MATRIZ","ME",IF($M$5="LATACUNGA","LE",IF($M$5="SANTO DOMINGO","SE","SLE")))</f>
        <v>ME</v>
      </c>
    </row>
    <row r="45" spans="2:15" ht="16.5" customHeight="1" x14ac:dyDescent="0.2">
      <c r="B45" s="67"/>
      <c r="C45" s="89"/>
      <c r="D45" s="93" t="s">
        <v>43</v>
      </c>
      <c r="E45" s="84"/>
      <c r="F45" s="84"/>
      <c r="G45" s="84"/>
      <c r="H45" s="84"/>
      <c r="I45" s="84"/>
      <c r="J45" s="84"/>
      <c r="K45" s="84"/>
      <c r="L45" s="84"/>
      <c r="M45" s="85"/>
    </row>
    <row r="46" spans="2:15" ht="16.5" customHeight="1" x14ac:dyDescent="0.2">
      <c r="B46" s="67"/>
      <c r="C46" s="69"/>
      <c r="D46" s="93" t="s">
        <v>44</v>
      </c>
      <c r="E46" s="84"/>
      <c r="F46" s="84"/>
      <c r="G46" s="84"/>
      <c r="H46" s="84"/>
      <c r="I46" s="84"/>
      <c r="J46" s="84"/>
      <c r="K46" s="84"/>
      <c r="L46" s="84"/>
      <c r="M46" s="85"/>
    </row>
    <row r="47" spans="2:15" ht="27" customHeight="1" x14ac:dyDescent="0.2">
      <c r="B47" s="67"/>
      <c r="C47" s="69" t="s">
        <v>45</v>
      </c>
      <c r="D47" s="99" t="s">
        <v>46</v>
      </c>
      <c r="E47" s="98"/>
      <c r="F47" s="98"/>
      <c r="G47" s="98"/>
      <c r="H47" s="98"/>
      <c r="I47" s="98"/>
      <c r="J47" s="98"/>
      <c r="K47" s="98"/>
      <c r="L47" s="98"/>
      <c r="M47" s="74"/>
    </row>
    <row r="48" spans="2:15" ht="12.75" customHeight="1" x14ac:dyDescent="0.2">
      <c r="B48" s="67"/>
      <c r="C48" s="70"/>
      <c r="D48" s="86" t="str">
        <f>VLOOKUP(N48,BOTON!$A$7:$K$1016,2,FALSE)</f>
        <v>Área de Archivo al teléfono 3989400, Ext. 1056 o al correo electrónico archivo@espe.edu.ec</v>
      </c>
      <c r="E48" s="87"/>
      <c r="F48" s="87"/>
      <c r="G48" s="87"/>
      <c r="H48" s="87"/>
      <c r="I48" s="87"/>
      <c r="J48" s="87"/>
      <c r="K48" s="87"/>
      <c r="L48" s="87"/>
      <c r="M48" s="88"/>
      <c r="N48" s="6" t="str">
        <f>IF($M$5="MATRIZ","MF",IF($M$5="LATACUNGA","LF",IF($M$5="SANTO DOMINGO","SF","SLF")))</f>
        <v>MF</v>
      </c>
    </row>
    <row r="49" spans="2:14" ht="16.5" customHeight="1" x14ac:dyDescent="0.2">
      <c r="B49" s="67"/>
      <c r="C49" s="70"/>
      <c r="D49" s="84" t="s">
        <v>47</v>
      </c>
      <c r="E49" s="84"/>
      <c r="F49" s="84"/>
      <c r="G49" s="84"/>
      <c r="H49" s="84"/>
      <c r="I49" s="84"/>
      <c r="J49" s="84"/>
      <c r="K49" s="84"/>
      <c r="L49" s="84"/>
      <c r="M49" s="85"/>
    </row>
    <row r="50" spans="2:14" ht="16.5" customHeight="1" x14ac:dyDescent="0.2">
      <c r="B50" s="68"/>
      <c r="C50" s="71"/>
      <c r="D50" s="95" t="s">
        <v>48</v>
      </c>
      <c r="E50" s="95"/>
      <c r="F50" s="95"/>
      <c r="G50" s="95"/>
      <c r="H50" s="95"/>
      <c r="I50" s="95"/>
      <c r="J50" s="95"/>
      <c r="K50" s="95"/>
      <c r="L50" s="95"/>
      <c r="M50" s="96"/>
    </row>
    <row r="51" spans="2:14" ht="12.75" customHeight="1" x14ac:dyDescent="0.2">
      <c r="B51" s="63" t="s">
        <v>22</v>
      </c>
      <c r="C51" s="63"/>
      <c r="D51" s="63"/>
      <c r="E51" s="63"/>
      <c r="F51" s="63"/>
      <c r="G51" s="63"/>
      <c r="H51" s="63"/>
      <c r="I51" s="63"/>
      <c r="J51" s="63"/>
      <c r="K51" s="63"/>
      <c r="L51" s="63"/>
      <c r="M51" s="63"/>
    </row>
    <row r="52" spans="2:14" ht="39.75" customHeight="1" x14ac:dyDescent="0.2">
      <c r="B52" s="107" t="s">
        <v>49</v>
      </c>
      <c r="C52" s="107"/>
      <c r="D52" s="11" t="s">
        <v>28</v>
      </c>
      <c r="E52" s="108" t="str">
        <f>VLOOKUP(N52,BOTON!$A$7:$K$1016,2,FALSE)</f>
        <v>La UTH tramitará el pago de la liquidación de haberes únicamente si la documentación detallada en los numerales del 1 al 7 se encuentra completa y remitida a los correos electrónicos de Talento Humano (nomina@espe.edu.ec / uth-gestion@espe.edu.ec). No se almacenará información incompleta o parcial. Caso contrario no se podrá continuar con el trámite.</v>
      </c>
      <c r="F52" s="108"/>
      <c r="G52" s="108"/>
      <c r="H52" s="108"/>
      <c r="I52" s="108"/>
      <c r="J52" s="108"/>
      <c r="K52" s="108"/>
      <c r="L52" s="108"/>
      <c r="M52" s="108"/>
      <c r="N52" s="1" t="str">
        <f>IF($M$5="MATRIZ","MO",IF($M$5="LATACUNGA","LO",IF($M$5="SANTO DOMINGO","SDO","SLO")))</f>
        <v>MO</v>
      </c>
    </row>
    <row r="53" spans="2:14" ht="40.5" customHeight="1" x14ac:dyDescent="0.2">
      <c r="B53" s="107"/>
      <c r="C53" s="107"/>
      <c r="D53" s="11" t="s">
        <v>30</v>
      </c>
      <c r="E53" s="109" t="s">
        <v>123</v>
      </c>
      <c r="F53" s="108"/>
      <c r="G53" s="108"/>
      <c r="H53" s="108"/>
      <c r="I53" s="108"/>
      <c r="J53" s="108"/>
      <c r="K53" s="108"/>
      <c r="L53" s="108"/>
      <c r="M53" s="108"/>
    </row>
    <row r="54" spans="2:14" ht="42.75" customHeight="1" x14ac:dyDescent="0.2">
      <c r="B54" s="107"/>
      <c r="C54" s="107"/>
      <c r="D54" s="11" t="s">
        <v>50</v>
      </c>
      <c r="E54" s="108" t="str">
        <f>VLOOKUP(N54,BOTON!$A$7:$K$1016,2,FALSE)</f>
        <v>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v>
      </c>
      <c r="F54" s="108"/>
      <c r="G54" s="108"/>
      <c r="H54" s="108"/>
      <c r="I54" s="108"/>
      <c r="J54" s="108"/>
      <c r="K54" s="108"/>
      <c r="L54" s="108"/>
      <c r="M54" s="108"/>
      <c r="N54" s="1" t="str">
        <f>IF($M$5="MATRIZ","MO2",IF($M$5="LATACUNGA","LO2",IF($M$5="SANTO DOMINGO","SDO2","SLO2")))</f>
        <v>MO2</v>
      </c>
    </row>
    <row r="55" spans="2:14" ht="39.75" customHeight="1" x14ac:dyDescent="0.2">
      <c r="B55" s="107"/>
      <c r="C55" s="107"/>
      <c r="D55" s="11" t="s">
        <v>51</v>
      </c>
      <c r="E55" s="108" t="s">
        <v>52</v>
      </c>
      <c r="F55" s="108"/>
      <c r="G55" s="108"/>
      <c r="H55" s="108"/>
      <c r="I55" s="108"/>
      <c r="J55" s="108"/>
      <c r="K55" s="108"/>
      <c r="L55" s="108"/>
      <c r="M55" s="108"/>
    </row>
    <row r="56" spans="2:14" x14ac:dyDescent="0.2">
      <c r="B56" s="63" t="s">
        <v>53</v>
      </c>
      <c r="C56" s="110"/>
      <c r="D56" s="110"/>
      <c r="E56" s="110"/>
      <c r="F56" s="110"/>
      <c r="G56" s="110"/>
      <c r="H56" s="110"/>
      <c r="I56" s="110"/>
      <c r="J56" s="110"/>
      <c r="K56" s="110"/>
      <c r="L56" s="110"/>
      <c r="M56" s="110"/>
    </row>
    <row r="57" spans="2:14" x14ac:dyDescent="0.2"/>
    <row r="58" spans="2:14" x14ac:dyDescent="0.2">
      <c r="G58" s="111" t="s">
        <v>54</v>
      </c>
      <c r="H58" s="111"/>
      <c r="I58" s="111"/>
      <c r="J58" s="111"/>
      <c r="K58" s="111" t="s">
        <v>55</v>
      </c>
      <c r="L58" s="111"/>
      <c r="M58" s="111"/>
    </row>
    <row r="59" spans="2:14" ht="53.25" customHeight="1" x14ac:dyDescent="0.2">
      <c r="B59" s="103" t="s">
        <v>56</v>
      </c>
      <c r="C59" s="103"/>
      <c r="D59" s="103"/>
      <c r="E59" s="103"/>
      <c r="F59" s="103"/>
      <c r="G59" s="112"/>
      <c r="H59" s="112"/>
      <c r="I59" s="112"/>
      <c r="J59" s="112"/>
      <c r="K59" s="113"/>
      <c r="L59" s="114"/>
      <c r="M59" s="115"/>
    </row>
    <row r="60" spans="2:14" ht="53.25" customHeight="1" x14ac:dyDescent="0.2">
      <c r="B60" s="103" t="s">
        <v>57</v>
      </c>
      <c r="C60" s="103"/>
      <c r="D60" s="103"/>
      <c r="E60" s="103"/>
      <c r="F60" s="103"/>
      <c r="G60" s="104" t="str">
        <f>IF(J7="","",J7)</f>
        <v/>
      </c>
      <c r="H60" s="104"/>
      <c r="I60" s="104"/>
      <c r="J60" s="104"/>
      <c r="K60" s="73" t="s">
        <v>0</v>
      </c>
      <c r="L60" s="105"/>
      <c r="M60" s="106"/>
    </row>
    <row r="61" spans="2:14" x14ac:dyDescent="0.2"/>
  </sheetData>
  <sheetProtection algorithmName="SHA-512" hashValue="aaethdgSrZp3f1NmJZKzEU0O4U1zpwyvh4TLsqXwo/AByq5lU7t6wY3t7Cm0ar90oL7wTnVYt9C4P8o/XeUlXg==" saltValue="MxciuY+Vj+nPp/qDF7MDZw==" spinCount="100000" sheet="1" objects="1" scenarios="1"/>
  <mergeCells count="83">
    <mergeCell ref="B15:M15"/>
    <mergeCell ref="D50:M50"/>
    <mergeCell ref="B60:F60"/>
    <mergeCell ref="G60:J60"/>
    <mergeCell ref="K60:M60"/>
    <mergeCell ref="B52:C55"/>
    <mergeCell ref="E52:M52"/>
    <mergeCell ref="E53:M53"/>
    <mergeCell ref="E54:M54"/>
    <mergeCell ref="E55:M55"/>
    <mergeCell ref="B56:M56"/>
    <mergeCell ref="G58:J58"/>
    <mergeCell ref="K58:M58"/>
    <mergeCell ref="B59:F59"/>
    <mergeCell ref="G59:J59"/>
    <mergeCell ref="K59:M59"/>
    <mergeCell ref="D38:M38"/>
    <mergeCell ref="B51:M51"/>
    <mergeCell ref="C39:C42"/>
    <mergeCell ref="D39:M39"/>
    <mergeCell ref="D40:M40"/>
    <mergeCell ref="D41:M41"/>
    <mergeCell ref="D42:M42"/>
    <mergeCell ref="C43:C46"/>
    <mergeCell ref="D43:M43"/>
    <mergeCell ref="D44:M44"/>
    <mergeCell ref="D45:M45"/>
    <mergeCell ref="D46:M46"/>
    <mergeCell ref="C47:C50"/>
    <mergeCell ref="D47:M47"/>
    <mergeCell ref="D48:M48"/>
    <mergeCell ref="D49:M49"/>
    <mergeCell ref="B28:K28"/>
    <mergeCell ref="B29:B50"/>
    <mergeCell ref="C29:C33"/>
    <mergeCell ref="D29:M29"/>
    <mergeCell ref="D30:D31"/>
    <mergeCell ref="E30:M30"/>
    <mergeCell ref="E31:M31"/>
    <mergeCell ref="D32:D33"/>
    <mergeCell ref="E32:M32"/>
    <mergeCell ref="E33:M33"/>
    <mergeCell ref="C34:C35"/>
    <mergeCell ref="D34:M34"/>
    <mergeCell ref="D35:M35"/>
    <mergeCell ref="C36:C38"/>
    <mergeCell ref="D36:M36"/>
    <mergeCell ref="D37:M37"/>
    <mergeCell ref="B27:M27"/>
    <mergeCell ref="B14:I14"/>
    <mergeCell ref="J14:M14"/>
    <mergeCell ref="D16:M16"/>
    <mergeCell ref="B17:B24"/>
    <mergeCell ref="D17:M17"/>
    <mergeCell ref="D18:M18"/>
    <mergeCell ref="D19:M19"/>
    <mergeCell ref="D20:K20"/>
    <mergeCell ref="L20:M20"/>
    <mergeCell ref="D21:M21"/>
    <mergeCell ref="D22:K22"/>
    <mergeCell ref="D23:K23"/>
    <mergeCell ref="D24:K24"/>
    <mergeCell ref="B25:M25"/>
    <mergeCell ref="B26:M26"/>
    <mergeCell ref="B11:I11"/>
    <mergeCell ref="J11:M11"/>
    <mergeCell ref="B12:I12"/>
    <mergeCell ref="J12:M12"/>
    <mergeCell ref="B13:I13"/>
    <mergeCell ref="J13:M13"/>
    <mergeCell ref="B8:I8"/>
    <mergeCell ref="J8:M8"/>
    <mergeCell ref="B9:I9"/>
    <mergeCell ref="J9:M9"/>
    <mergeCell ref="B10:I10"/>
    <mergeCell ref="J10:M10"/>
    <mergeCell ref="B7:I7"/>
    <mergeCell ref="J7:M7"/>
    <mergeCell ref="B2:I6"/>
    <mergeCell ref="J2:M2"/>
    <mergeCell ref="J3:L6"/>
    <mergeCell ref="M3:M4"/>
    <mergeCell ref="M5:M6"/>
  </mergeCells>
  <dataValidations count="6">
    <dataValidation type="custom" allowBlank="1" showInputMessage="1" showErrorMessage="1" errorTitle="Escribir en Mayúscula" error="Solamente escribir en Mayúscula" sqref="J10:M10" xr:uid="{985814A8-DB76-484E-BD0E-B11AE5AFCC8E}">
      <formula1>EXACT(J10,UPPER(J10))</formula1>
    </dataValidation>
    <dataValidation type="custom" allowBlank="1" showInputMessage="1" showErrorMessage="1" errorTitle="Escribir en Mayúscula" error="Solamente escribir en Mayúscula" promptTitle="Seleccione su Sede" prompt="Recuerde seleccionar su sede en la parte superior derecha, recuadro amarillo." sqref="J7:M7" xr:uid="{B3FBE708-D920-4928-A684-5D7AC3609E89}">
      <formula1>EXACT(J7,UPPER(J7))</formula1>
    </dataValidation>
    <dataValidation type="textLength" allowBlank="1" showInputMessage="1" showErrorMessage="1" errorTitle="Colocar números" error="No colocar texto" promptTitle="Solamente número" prompt="Colocar solamente números" sqref="J13:M13" xr:uid="{AB2A7004-40D6-4963-80F4-ACF371CF4710}">
      <formula1>9</formula1>
      <formula2>10</formula2>
    </dataValidation>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J11:M11" xr:uid="{6FE315AA-74D8-4086-8F91-39E53F283322}">
      <formula1>4</formula1>
      <formula2>40</formula2>
    </dataValidation>
    <dataValidation type="date" allowBlank="1" showInputMessage="1" showErrorMessage="1" errorTitle="Información" error="Se debe ingresar solamente fechas_x000a__x000a_MATRIZ: Personal que salio desde Octubre - 2022_x000a__x000a_Sedes/Extensiones: Personal que salio desde Junio - 2024_x000a__x000a_Fechas anteriores usar formato antiguo" sqref="J12:M12" xr:uid="{C509AD96-5E82-4397-A31D-A574ECCDC67B}">
      <formula1>44835</formula1>
      <formula2>47848</formula2>
    </dataValidation>
    <dataValidation type="textLength" operator="equal" allowBlank="1" showInputMessage="1" showErrorMessage="1" errorTitle="ERRROR" error="Colocar cédula con 10 digitos" promptTitle="Ingresar Cédula con 10 digitos" prompt="Ingresar Cédula con 10 digitos" sqref="J8:M8" xr:uid="{3C59AF10-7DA5-4A06-A769-E3A342359F5A}">
      <formula1>10</formula1>
    </dataValidation>
  </dataValidations>
  <hyperlinks>
    <hyperlink ref="L20" r:id="rId1" xr:uid="{8FC89806-4C86-47EB-919B-224E2577B3F4}"/>
    <hyperlink ref="L28" r:id="rId2" xr:uid="{8BABF74B-D410-4A48-B2D1-3C966DD74CC2}"/>
    <hyperlink ref="M28" r:id="rId3" xr:uid="{299D48F8-806F-474E-9D4D-9622D4236CDF}"/>
  </hyperlinks>
  <pageMargins left="0.70866141732283472" right="0.70866141732283472" top="0.74803149606299213" bottom="0.74803149606299213" header="0.31496062992125984" footer="0.31496062992125984"/>
  <pageSetup paperSize="9" scale="65" orientation="portrait" horizontalDpi="1200" verticalDpi="1200" r:id="rId4"/>
  <headerFooter>
    <oddFooter>&amp;LCódigo de Docuemnto: UTHM-MTZ-2025-V2-063&amp;CCódigo de Proceso: GAFI-GTHM-6&amp;RRev. UPDI: 2025-octubre-20</oddFooter>
  </headerFooter>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277900FA-F9FF-4D17-966C-3C3C5C18DA3A}">
          <x14:formula1>
            <xm:f>BOTON!$A$47</xm:f>
          </x14:formula1>
          <xm:sqref>L23:M24</xm:sqref>
        </x14:dataValidation>
        <x14:dataValidation type="list" allowBlank="1" showInputMessage="1" showErrorMessage="1" xr:uid="{BB150D81-5061-42DE-A444-59E592D6B6B5}">
          <x14:formula1>
            <xm:f>BOTON!$A$1:$A$4</xm:f>
          </x14:formula1>
          <xm:sqref>M5:M6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7753-7A10-48B2-8F89-C97B55FCEFCB}">
  <sheetPr>
    <tabColor rgb="FF92D050"/>
  </sheetPr>
  <dimension ref="A1:M50"/>
  <sheetViews>
    <sheetView zoomScale="150" zoomScaleNormal="150" workbookViewId="0">
      <selection activeCell="B33" sqref="B33:K33"/>
    </sheetView>
  </sheetViews>
  <sheetFormatPr baseColWidth="10" defaultColWidth="9.33203125" defaultRowHeight="12.75" x14ac:dyDescent="0.2"/>
  <cols>
    <col min="1" max="1" width="19.1640625" style="13" bestFit="1" customWidth="1"/>
    <col min="2" max="11" width="9.33203125" style="13"/>
    <col min="12" max="12" width="15.83203125" style="13" customWidth="1"/>
    <col min="13" max="13" width="19.5" style="13" customWidth="1"/>
    <col min="14" max="16384" width="9.33203125" style="13"/>
  </cols>
  <sheetData>
    <row r="1" spans="1:11" x14ac:dyDescent="0.2">
      <c r="A1" s="12" t="s">
        <v>2</v>
      </c>
    </row>
    <row r="2" spans="1:11" x14ac:dyDescent="0.2">
      <c r="A2" s="12" t="s">
        <v>58</v>
      </c>
    </row>
    <row r="3" spans="1:11" x14ac:dyDescent="0.2">
      <c r="A3" s="12" t="s">
        <v>59</v>
      </c>
    </row>
    <row r="4" spans="1:11" x14ac:dyDescent="0.2">
      <c r="A4" s="12" t="s">
        <v>60</v>
      </c>
    </row>
    <row r="7" spans="1:11" ht="54.75" customHeight="1" x14ac:dyDescent="0.2">
      <c r="A7" s="14" t="s">
        <v>61</v>
      </c>
      <c r="B7" s="117" t="s">
        <v>132</v>
      </c>
      <c r="C7" s="117"/>
      <c r="D7" s="117"/>
      <c r="E7" s="117"/>
      <c r="F7" s="117"/>
      <c r="G7" s="117"/>
      <c r="H7" s="117"/>
      <c r="I7" s="117"/>
      <c r="J7" s="117"/>
      <c r="K7" s="117"/>
    </row>
    <row r="8" spans="1:11" ht="54.75" customHeight="1" x14ac:dyDescent="0.2">
      <c r="A8" s="15" t="s">
        <v>62</v>
      </c>
      <c r="B8" s="117" t="s">
        <v>63</v>
      </c>
      <c r="C8" s="118"/>
      <c r="D8" s="118"/>
      <c r="E8" s="118"/>
      <c r="F8" s="118"/>
      <c r="G8" s="118"/>
      <c r="H8" s="118"/>
      <c r="I8" s="118"/>
      <c r="J8" s="118"/>
      <c r="K8" s="118"/>
    </row>
    <row r="9" spans="1:11" ht="54.75" customHeight="1" x14ac:dyDescent="0.2">
      <c r="A9" s="15" t="s">
        <v>64</v>
      </c>
      <c r="B9" s="117" t="s">
        <v>65</v>
      </c>
      <c r="C9" s="118"/>
      <c r="D9" s="118"/>
      <c r="E9" s="118"/>
      <c r="F9" s="118"/>
      <c r="G9" s="118"/>
      <c r="H9" s="118"/>
      <c r="I9" s="118"/>
      <c r="J9" s="118"/>
      <c r="K9" s="118"/>
    </row>
    <row r="10" spans="1:11" ht="54.75" customHeight="1" x14ac:dyDescent="0.2">
      <c r="A10" s="15" t="s">
        <v>66</v>
      </c>
      <c r="B10" s="117" t="s">
        <v>67</v>
      </c>
      <c r="C10" s="118"/>
      <c r="D10" s="118"/>
      <c r="E10" s="118"/>
      <c r="F10" s="118"/>
      <c r="G10" s="118"/>
      <c r="H10" s="118"/>
      <c r="I10" s="118"/>
      <c r="J10" s="118"/>
      <c r="K10" s="118"/>
    </row>
    <row r="11" spans="1:11" ht="54.75" customHeight="1" x14ac:dyDescent="0.2">
      <c r="A11" s="14" t="s">
        <v>68</v>
      </c>
      <c r="B11" s="117" t="s">
        <v>129</v>
      </c>
      <c r="C11" s="117"/>
      <c r="D11" s="117"/>
      <c r="E11" s="117"/>
      <c r="F11" s="117"/>
      <c r="G11" s="117"/>
      <c r="H11" s="117"/>
      <c r="I11" s="117"/>
      <c r="J11" s="117"/>
      <c r="K11" s="117"/>
    </row>
    <row r="12" spans="1:11" ht="54.75" customHeight="1" x14ac:dyDescent="0.2">
      <c r="A12" s="14" t="s">
        <v>70</v>
      </c>
      <c r="B12" s="117" t="s">
        <v>131</v>
      </c>
      <c r="C12" s="117"/>
      <c r="D12" s="117"/>
      <c r="E12" s="117"/>
      <c r="F12" s="117"/>
      <c r="G12" s="117"/>
      <c r="H12" s="117"/>
      <c r="I12" s="117"/>
      <c r="J12" s="117"/>
      <c r="K12" s="117"/>
    </row>
    <row r="13" spans="1:11" ht="54.75" customHeight="1" x14ac:dyDescent="0.2">
      <c r="A13" s="14" t="s">
        <v>71</v>
      </c>
      <c r="B13" s="117" t="s">
        <v>128</v>
      </c>
      <c r="C13" s="117"/>
      <c r="D13" s="117"/>
      <c r="E13" s="117"/>
      <c r="F13" s="117"/>
      <c r="G13" s="117"/>
      <c r="H13" s="117"/>
      <c r="I13" s="117"/>
      <c r="J13" s="117"/>
      <c r="K13" s="117"/>
    </row>
    <row r="14" spans="1:11" ht="54.75" customHeight="1" x14ac:dyDescent="0.2">
      <c r="A14" s="16" t="s">
        <v>73</v>
      </c>
      <c r="B14" s="116" t="s">
        <v>121</v>
      </c>
      <c r="C14" s="116"/>
      <c r="D14" s="116"/>
      <c r="E14" s="116"/>
      <c r="F14" s="116"/>
      <c r="G14" s="116"/>
      <c r="H14" s="116"/>
      <c r="I14" s="116"/>
      <c r="J14" s="116"/>
      <c r="K14" s="116"/>
    </row>
    <row r="15" spans="1:11" ht="60" customHeight="1" x14ac:dyDescent="0.2">
      <c r="A15" s="17" t="s">
        <v>74</v>
      </c>
      <c r="B15" s="116" t="s">
        <v>75</v>
      </c>
      <c r="C15" s="119"/>
      <c r="D15" s="119"/>
      <c r="E15" s="119"/>
      <c r="F15" s="119"/>
      <c r="G15" s="119"/>
      <c r="H15" s="119"/>
      <c r="I15" s="119"/>
      <c r="J15" s="119"/>
      <c r="K15" s="119"/>
    </row>
    <row r="16" spans="1:11" ht="54.75" customHeight="1" x14ac:dyDescent="0.2">
      <c r="A16" s="17" t="s">
        <v>76</v>
      </c>
      <c r="B16" s="116" t="s">
        <v>77</v>
      </c>
      <c r="C16" s="116"/>
      <c r="D16" s="116"/>
      <c r="E16" s="116"/>
      <c r="F16" s="116"/>
      <c r="G16" s="116"/>
      <c r="H16" s="116"/>
      <c r="I16" s="116"/>
      <c r="J16" s="116"/>
      <c r="K16" s="116"/>
    </row>
    <row r="17" spans="1:11" ht="54.75" customHeight="1" x14ac:dyDescent="0.2">
      <c r="A17" s="17" t="s">
        <v>78</v>
      </c>
      <c r="B17" s="116" t="s">
        <v>79</v>
      </c>
      <c r="C17" s="116"/>
      <c r="D17" s="116"/>
      <c r="E17" s="116"/>
      <c r="F17" s="116"/>
      <c r="G17" s="116"/>
      <c r="H17" s="116"/>
      <c r="I17" s="116"/>
      <c r="J17" s="116"/>
      <c r="K17" s="116"/>
    </row>
    <row r="18" spans="1:11" ht="54.75" customHeight="1" x14ac:dyDescent="0.2">
      <c r="A18" s="17" t="s">
        <v>80</v>
      </c>
      <c r="B18" s="116" t="s">
        <v>81</v>
      </c>
      <c r="C18" s="116"/>
      <c r="D18" s="116"/>
      <c r="E18" s="116"/>
      <c r="F18" s="116"/>
      <c r="G18" s="116"/>
      <c r="H18" s="116"/>
      <c r="I18" s="116"/>
      <c r="J18" s="116"/>
      <c r="K18" s="116"/>
    </row>
    <row r="19" spans="1:11" ht="54.75" customHeight="1" x14ac:dyDescent="0.2">
      <c r="A19" s="17" t="s">
        <v>82</v>
      </c>
      <c r="B19" s="116" t="str">
        <f>+B12</f>
        <v>Se puede realizar el seguimiento con la Unidad Financiera al teléfono 3989400, Ext. 3078 o al correo rmnavarrete2@espe.edu.ec</v>
      </c>
      <c r="C19" s="116"/>
      <c r="D19" s="116"/>
      <c r="E19" s="116"/>
      <c r="F19" s="116"/>
      <c r="G19" s="116"/>
      <c r="H19" s="116"/>
      <c r="I19" s="116"/>
      <c r="J19" s="116"/>
      <c r="K19" s="116"/>
    </row>
    <row r="20" spans="1:11" ht="54.75" customHeight="1" x14ac:dyDescent="0.2">
      <c r="A20" s="17" t="s">
        <v>83</v>
      </c>
      <c r="B20" s="116" t="s">
        <v>84</v>
      </c>
      <c r="C20" s="116"/>
      <c r="D20" s="116"/>
      <c r="E20" s="116"/>
      <c r="F20" s="116"/>
      <c r="G20" s="116"/>
      <c r="H20" s="116"/>
      <c r="I20" s="116"/>
      <c r="J20" s="116"/>
      <c r="K20" s="116"/>
    </row>
    <row r="21" spans="1:11" ht="54.75" customHeight="1" x14ac:dyDescent="0.2">
      <c r="A21" s="18" t="s">
        <v>85</v>
      </c>
      <c r="B21" s="122" t="s">
        <v>133</v>
      </c>
      <c r="C21" s="122"/>
      <c r="D21" s="122"/>
      <c r="E21" s="122"/>
      <c r="F21" s="122"/>
      <c r="G21" s="122"/>
      <c r="H21" s="122"/>
      <c r="I21" s="122"/>
      <c r="J21" s="122"/>
      <c r="K21" s="122"/>
    </row>
    <row r="22" spans="1:11" ht="54.75" customHeight="1" x14ac:dyDescent="0.2">
      <c r="A22" s="19" t="s">
        <v>86</v>
      </c>
      <c r="B22" s="122" t="s">
        <v>87</v>
      </c>
      <c r="C22" s="123"/>
      <c r="D22" s="123"/>
      <c r="E22" s="123"/>
      <c r="F22" s="123"/>
      <c r="G22" s="123"/>
      <c r="H22" s="123"/>
      <c r="I22" s="123"/>
      <c r="J22" s="123"/>
      <c r="K22" s="123"/>
    </row>
    <row r="23" spans="1:11" ht="54.75" customHeight="1" x14ac:dyDescent="0.2">
      <c r="A23" s="19" t="s">
        <v>88</v>
      </c>
      <c r="B23" s="122" t="s">
        <v>134</v>
      </c>
      <c r="C23" s="124"/>
      <c r="D23" s="124"/>
      <c r="E23" s="124"/>
      <c r="F23" s="124"/>
      <c r="G23" s="124"/>
      <c r="H23" s="124"/>
      <c r="I23" s="124"/>
      <c r="J23" s="124"/>
      <c r="K23" s="124"/>
    </row>
    <row r="24" spans="1:11" ht="54.75" customHeight="1" x14ac:dyDescent="0.2">
      <c r="A24" s="19" t="s">
        <v>89</v>
      </c>
      <c r="B24" s="122" t="s">
        <v>135</v>
      </c>
      <c r="C24" s="124"/>
      <c r="D24" s="124"/>
      <c r="E24" s="124"/>
      <c r="F24" s="124"/>
      <c r="G24" s="124"/>
      <c r="H24" s="124"/>
      <c r="I24" s="124"/>
      <c r="J24" s="124"/>
      <c r="K24" s="124"/>
    </row>
    <row r="25" spans="1:11" ht="54.75" customHeight="1" x14ac:dyDescent="0.2">
      <c r="A25" s="19" t="s">
        <v>90</v>
      </c>
      <c r="B25" s="122" t="s">
        <v>136</v>
      </c>
      <c r="C25" s="124"/>
      <c r="D25" s="124"/>
      <c r="E25" s="124"/>
      <c r="F25" s="124"/>
      <c r="G25" s="124"/>
      <c r="H25" s="124"/>
      <c r="I25" s="124"/>
      <c r="J25" s="124"/>
      <c r="K25" s="124"/>
    </row>
    <row r="26" spans="1:11" ht="54.75" customHeight="1" x14ac:dyDescent="0.2">
      <c r="A26" s="19" t="s">
        <v>91</v>
      </c>
      <c r="B26" s="122" t="str">
        <f>+B12</f>
        <v>Se puede realizar el seguimiento con la Unidad Financiera al teléfono 3989400, Ext. 3078 o al correo rmnavarrete2@espe.edu.ec</v>
      </c>
      <c r="C26" s="124"/>
      <c r="D26" s="124"/>
      <c r="E26" s="124"/>
      <c r="F26" s="124"/>
      <c r="G26" s="124"/>
      <c r="H26" s="124"/>
      <c r="I26" s="124"/>
      <c r="J26" s="124"/>
      <c r="K26" s="124"/>
    </row>
    <row r="27" spans="1:11" ht="54.75" customHeight="1" x14ac:dyDescent="0.2">
      <c r="A27" s="19" t="s">
        <v>92</v>
      </c>
      <c r="B27" s="122" t="s">
        <v>93</v>
      </c>
      <c r="C27" s="124"/>
      <c r="D27" s="124"/>
      <c r="E27" s="124"/>
      <c r="F27" s="124"/>
      <c r="G27" s="124"/>
      <c r="H27" s="124"/>
      <c r="I27" s="124"/>
      <c r="J27" s="124"/>
      <c r="K27" s="124"/>
    </row>
    <row r="28" spans="1:11" ht="54.75" customHeight="1" x14ac:dyDescent="0.2">
      <c r="A28" s="20" t="s">
        <v>94</v>
      </c>
      <c r="B28" s="120" t="s">
        <v>137</v>
      </c>
      <c r="C28" s="120"/>
      <c r="D28" s="120"/>
      <c r="E28" s="120"/>
      <c r="F28" s="120"/>
      <c r="G28" s="120"/>
      <c r="H28" s="120"/>
      <c r="I28" s="120"/>
      <c r="J28" s="120"/>
      <c r="K28" s="120"/>
    </row>
    <row r="29" spans="1:11" ht="54.75" customHeight="1" x14ac:dyDescent="0.2">
      <c r="A29" s="21" t="s">
        <v>95</v>
      </c>
      <c r="B29" s="120" t="s">
        <v>63</v>
      </c>
      <c r="C29" s="121"/>
      <c r="D29" s="121"/>
      <c r="E29" s="121"/>
      <c r="F29" s="121"/>
      <c r="G29" s="121"/>
      <c r="H29" s="121"/>
      <c r="I29" s="121"/>
      <c r="J29" s="121"/>
      <c r="K29" s="121"/>
    </row>
    <row r="30" spans="1:11" ht="54.75" customHeight="1" x14ac:dyDescent="0.2">
      <c r="A30" s="21" t="s">
        <v>96</v>
      </c>
      <c r="B30" s="120" t="s">
        <v>97</v>
      </c>
      <c r="C30" s="121"/>
      <c r="D30" s="121"/>
      <c r="E30" s="121"/>
      <c r="F30" s="121"/>
      <c r="G30" s="121"/>
      <c r="H30" s="121"/>
      <c r="I30" s="121"/>
      <c r="J30" s="121"/>
      <c r="K30" s="121"/>
    </row>
    <row r="31" spans="1:11" ht="54.75" customHeight="1" x14ac:dyDescent="0.2">
      <c r="A31" s="21" t="s">
        <v>98</v>
      </c>
      <c r="B31" s="120" t="s">
        <v>67</v>
      </c>
      <c r="C31" s="121"/>
      <c r="D31" s="121"/>
      <c r="E31" s="121"/>
      <c r="F31" s="121"/>
      <c r="G31" s="121"/>
      <c r="H31" s="121"/>
      <c r="I31" s="121"/>
      <c r="J31" s="121"/>
      <c r="K31" s="121"/>
    </row>
    <row r="32" spans="1:11" ht="54.75" customHeight="1" x14ac:dyDescent="0.2">
      <c r="A32" s="20" t="s">
        <v>99</v>
      </c>
      <c r="B32" s="120" t="s">
        <v>69</v>
      </c>
      <c r="C32" s="120"/>
      <c r="D32" s="120"/>
      <c r="E32" s="120"/>
      <c r="F32" s="120"/>
      <c r="G32" s="120"/>
      <c r="H32" s="120"/>
      <c r="I32" s="120"/>
      <c r="J32" s="120"/>
      <c r="K32" s="120"/>
    </row>
    <row r="33" spans="1:13" ht="54.75" customHeight="1" x14ac:dyDescent="0.2">
      <c r="A33" s="20" t="s">
        <v>100</v>
      </c>
      <c r="B33" s="120" t="str">
        <f>+B12</f>
        <v>Se puede realizar el seguimiento con la Unidad Financiera al teléfono 3989400, Ext. 3078 o al correo rmnavarrete2@espe.edu.ec</v>
      </c>
      <c r="C33" s="120"/>
      <c r="D33" s="120"/>
      <c r="E33" s="120"/>
      <c r="F33" s="120"/>
      <c r="G33" s="120"/>
      <c r="H33" s="120"/>
      <c r="I33" s="120"/>
      <c r="J33" s="120"/>
      <c r="K33" s="120"/>
    </row>
    <row r="34" spans="1:13" ht="54.75" customHeight="1" x14ac:dyDescent="0.2">
      <c r="A34" s="20" t="s">
        <v>101</v>
      </c>
      <c r="B34" s="120" t="s">
        <v>72</v>
      </c>
      <c r="C34" s="120"/>
      <c r="D34" s="120"/>
      <c r="E34" s="120"/>
      <c r="F34" s="120"/>
      <c r="G34" s="120"/>
      <c r="H34" s="120"/>
      <c r="I34" s="120"/>
      <c r="J34" s="120"/>
      <c r="K34" s="120"/>
    </row>
    <row r="36" spans="1:13" ht="48" customHeight="1" x14ac:dyDescent="0.2">
      <c r="A36" s="22" t="s">
        <v>102</v>
      </c>
      <c r="B36" s="125" t="s">
        <v>103</v>
      </c>
      <c r="C36" s="125"/>
      <c r="D36" s="125"/>
      <c r="E36" s="125"/>
      <c r="F36" s="125"/>
      <c r="G36" s="125"/>
      <c r="H36" s="125"/>
      <c r="I36" s="125"/>
      <c r="J36" s="125"/>
      <c r="K36" s="125"/>
      <c r="L36" s="125"/>
      <c r="M36" s="125"/>
    </row>
    <row r="37" spans="1:13" ht="40.5" customHeight="1" x14ac:dyDescent="0.2">
      <c r="A37" s="22" t="s">
        <v>104</v>
      </c>
      <c r="B37" s="125" t="s">
        <v>105</v>
      </c>
      <c r="C37" s="125"/>
      <c r="D37" s="125"/>
      <c r="E37" s="125"/>
      <c r="F37" s="125"/>
      <c r="G37" s="125"/>
      <c r="H37" s="125"/>
      <c r="I37" s="125"/>
      <c r="J37" s="125"/>
      <c r="K37" s="125"/>
      <c r="L37" s="125"/>
      <c r="M37" s="125"/>
    </row>
    <row r="38" spans="1:13" ht="48" customHeight="1" x14ac:dyDescent="0.2">
      <c r="A38" s="22" t="s">
        <v>106</v>
      </c>
      <c r="B38" s="125" t="s">
        <v>107</v>
      </c>
      <c r="C38" s="125"/>
      <c r="D38" s="125"/>
      <c r="E38" s="125"/>
      <c r="F38" s="125"/>
      <c r="G38" s="125"/>
      <c r="H38" s="125"/>
      <c r="I38" s="125"/>
      <c r="J38" s="125"/>
      <c r="K38" s="125"/>
      <c r="L38" s="126"/>
      <c r="M38" s="125"/>
    </row>
    <row r="39" spans="1:13" ht="48" customHeight="1" x14ac:dyDescent="0.2">
      <c r="A39" s="22" t="s">
        <v>108</v>
      </c>
      <c r="B39" s="125" t="s">
        <v>109</v>
      </c>
      <c r="C39" s="125"/>
      <c r="D39" s="125"/>
      <c r="E39" s="125"/>
      <c r="F39" s="125"/>
      <c r="G39" s="125"/>
      <c r="H39" s="125"/>
      <c r="I39" s="125"/>
      <c r="J39" s="125"/>
      <c r="K39" s="125"/>
      <c r="L39" s="126"/>
      <c r="M39" s="125"/>
    </row>
    <row r="40" spans="1:13" ht="12.75" customHeight="1" x14ac:dyDescent="0.2"/>
    <row r="41" spans="1:13" ht="41.25" customHeight="1" x14ac:dyDescent="0.2">
      <c r="A41" s="22" t="s">
        <v>110</v>
      </c>
      <c r="B41" s="125" t="s">
        <v>111</v>
      </c>
      <c r="C41" s="125"/>
      <c r="D41" s="125"/>
      <c r="E41" s="125"/>
      <c r="F41" s="125"/>
      <c r="G41" s="125"/>
      <c r="H41" s="125"/>
      <c r="I41" s="125"/>
      <c r="J41" s="125"/>
      <c r="K41" s="125"/>
      <c r="L41" s="125"/>
      <c r="M41" s="125"/>
    </row>
    <row r="42" spans="1:13" ht="41.25" customHeight="1" x14ac:dyDescent="0.2">
      <c r="A42" s="22" t="s">
        <v>112</v>
      </c>
      <c r="B42" s="125" t="s">
        <v>113</v>
      </c>
      <c r="C42" s="125"/>
      <c r="D42" s="125"/>
      <c r="E42" s="125"/>
      <c r="F42" s="125"/>
      <c r="G42" s="125"/>
      <c r="H42" s="125"/>
      <c r="I42" s="125"/>
      <c r="J42" s="125"/>
      <c r="K42" s="125"/>
      <c r="L42" s="125"/>
      <c r="M42" s="125"/>
    </row>
    <row r="43" spans="1:13" ht="41.25" customHeight="1" x14ac:dyDescent="0.2">
      <c r="A43" s="22" t="s">
        <v>114</v>
      </c>
      <c r="B43" s="125" t="s">
        <v>113</v>
      </c>
      <c r="C43" s="125"/>
      <c r="D43" s="125"/>
      <c r="E43" s="125"/>
      <c r="F43" s="125"/>
      <c r="G43" s="125"/>
      <c r="H43" s="125"/>
      <c r="I43" s="125"/>
      <c r="J43" s="125"/>
      <c r="K43" s="125"/>
      <c r="L43" s="125"/>
      <c r="M43" s="125"/>
    </row>
    <row r="44" spans="1:13" ht="41.25" customHeight="1" x14ac:dyDescent="0.2">
      <c r="A44" s="22" t="s">
        <v>115</v>
      </c>
      <c r="B44" s="125" t="s">
        <v>116</v>
      </c>
      <c r="C44" s="125"/>
      <c r="D44" s="125"/>
      <c r="E44" s="125"/>
      <c r="F44" s="125"/>
      <c r="G44" s="125"/>
      <c r="H44" s="125"/>
      <c r="I44" s="125"/>
      <c r="J44" s="125"/>
      <c r="K44" s="125"/>
      <c r="L44" s="125"/>
      <c r="M44" s="125"/>
    </row>
    <row r="47" spans="1:13" x14ac:dyDescent="0.2">
      <c r="A47" s="23" t="s">
        <v>117</v>
      </c>
    </row>
    <row r="50" spans="1:1" x14ac:dyDescent="0.2">
      <c r="A50" s="24" t="s">
        <v>118</v>
      </c>
    </row>
  </sheetData>
  <mergeCells count="36">
    <mergeCell ref="B44:M44"/>
    <mergeCell ref="B31:K31"/>
    <mergeCell ref="B32:K32"/>
    <mergeCell ref="B33:K33"/>
    <mergeCell ref="B34:K34"/>
    <mergeCell ref="B36:M36"/>
    <mergeCell ref="B37:M37"/>
    <mergeCell ref="B38:M38"/>
    <mergeCell ref="B39:M39"/>
    <mergeCell ref="B41:M41"/>
    <mergeCell ref="B42:M42"/>
    <mergeCell ref="B43:M43"/>
    <mergeCell ref="B30:K30"/>
    <mergeCell ref="B19:K19"/>
    <mergeCell ref="B20:K20"/>
    <mergeCell ref="B21:K21"/>
    <mergeCell ref="B22:K22"/>
    <mergeCell ref="B23:K23"/>
    <mergeCell ref="B24:K24"/>
    <mergeCell ref="B25:K25"/>
    <mergeCell ref="B26:K26"/>
    <mergeCell ref="B27:K27"/>
    <mergeCell ref="B28:K28"/>
    <mergeCell ref="B29:K29"/>
    <mergeCell ref="B18:K18"/>
    <mergeCell ref="B7:K7"/>
    <mergeCell ref="B8:K8"/>
    <mergeCell ref="B9:K9"/>
    <mergeCell ref="B10:K10"/>
    <mergeCell ref="B11:K11"/>
    <mergeCell ref="B12:K12"/>
    <mergeCell ref="B13:K13"/>
    <mergeCell ref="B14:K14"/>
    <mergeCell ref="B15:K15"/>
    <mergeCell ref="B16:K16"/>
    <mergeCell ref="B17:K17"/>
  </mergeCells>
  <conditionalFormatting sqref="A1:A39 A4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Requisitos GENERAL</vt:lpstr>
      <vt:lpstr>BOTON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Respaldos Maekrix</cp:lastModifiedBy>
  <dcterms:created xsi:type="dcterms:W3CDTF">2025-10-20T14:25:59Z</dcterms:created>
  <dcterms:modified xsi:type="dcterms:W3CDTF">2026-03-26T16:11:59Z</dcterms:modified>
</cp:coreProperties>
</file>